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98" activeTab="9"/>
  </bookViews>
  <sheets>
    <sheet name="封面" sheetId="1" r:id="rId1"/>
    <sheet name="收支总表1" sheetId="2" r:id="rId2"/>
    <sheet name="收入总表2" sheetId="3" r:id="rId3"/>
    <sheet name="支出总表3" sheetId="4" r:id="rId4"/>
    <sheet name="财政收支总表4" sheetId="5" r:id="rId5"/>
    <sheet name="财拨支出总表5" sheetId="6" r:id="rId6"/>
    <sheet name="财拨支出总表（功能分类）6" sheetId="7" r:id="rId7"/>
    <sheet name="财拨基本支出总表（经济分类）7" sheetId="8" r:id="rId8"/>
    <sheet name="政府性基金收支预算8" sheetId="9" r:id="rId9"/>
    <sheet name="三公经费财政拨款预算9" sheetId="10" r:id="rId10"/>
    <sheet name="政府采购表10" sheetId="11" r:id="rId11"/>
    <sheet name="政府购买服务计划表11" sheetId="12" r:id="rId12"/>
  </sheets>
  <externalReferences>
    <externalReference r:id="rId15"/>
  </externalReferences>
  <definedNames>
    <definedName name="_xlnm.Print_Area" localSheetId="7">'财拨基本支出总表（经济分类）7'!$A$1:$L$45</definedName>
    <definedName name="_xlnm.Print_Area" localSheetId="6">'财拨支出总表（功能分类）6'!$A$1:$H$15</definedName>
    <definedName name="_xlnm.Print_Area" localSheetId="5">'财拨支出总表5'!$A$1:$N$15</definedName>
    <definedName name="_xlnm.Print_Area" localSheetId="4">'财政收支总表4'!$A$1:$H$38</definedName>
    <definedName name="_xlnm.Print_Area" localSheetId="0">'封面'!$B$1:$B$7</definedName>
    <definedName name="_xlnm.Print_Area" localSheetId="9">'三公经费财政拨款预算9'!$A$1:$I$13</definedName>
    <definedName name="_xlnm.Print_Area" localSheetId="2">'收入总表2'!$A$1:$Z$9</definedName>
    <definedName name="_xlnm.Print_Area" localSheetId="1">'收支总表1'!$A$1:$H$41</definedName>
    <definedName name="_xlnm.Print_Area" localSheetId="10">'政府采购表10'!$A$1:$AI$9</definedName>
    <definedName name="_xlnm.Print_Area" localSheetId="11">'政府购买服务计划表11'!$A$1:$AE$8</definedName>
    <definedName name="_xlnm.Print_Area" localSheetId="8">'政府性基金收支预算8'!$A$1:$F$7</definedName>
    <definedName name="_xlnm.Print_Area" localSheetId="3">'支出总表3'!$A$1:$AC$16</definedName>
    <definedName name="_xlnm.Print_Area">'\\Primary\自由交换区\石\[部门报表1.xls]━位）啵'!$A$1:$W$7</definedName>
    <definedName name="_xlnm.Print_Titles" localSheetId="7">'财拨基本支出总表（经济分类）7'!$1:$7</definedName>
    <definedName name="_xlnm.Print_Titles" localSheetId="6">'财拨支出总表（功能分类）6'!$1:$7</definedName>
    <definedName name="_xlnm.Print_Titles" localSheetId="5">'财拨支出总表5'!$1:$7</definedName>
    <definedName name="_xlnm.Print_Titles" localSheetId="4">'财政收支总表4'!$1:$5</definedName>
    <definedName name="_xlnm.Print_Titles" localSheetId="0">'封面'!$1:$2</definedName>
    <definedName name="_xlnm.Print_Titles" localSheetId="9">'三公经费财政拨款预算9'!$1:$7</definedName>
    <definedName name="_xlnm.Print_Titles" localSheetId="2">'收入总表2'!$1:$7</definedName>
    <definedName name="_xlnm.Print_Titles" localSheetId="1">'收支总表1'!$1:$5</definedName>
    <definedName name="_xlnm.Print_Titles" localSheetId="10">'政府采购表10'!$1:$7</definedName>
    <definedName name="_xlnm.Print_Titles" localSheetId="11">'政府购买服务计划表11'!$1:$8</definedName>
    <definedName name="_xlnm.Print_Titles" localSheetId="8">'政府性基金收支预算8'!$1:$7</definedName>
    <definedName name="_xlnm.Print_Titles" localSheetId="3">'支出总表3'!$1:$7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<sst xmlns="http://schemas.openxmlformats.org/spreadsheetml/2006/main" count="620" uniqueCount="301">
  <si>
    <t>燃料</t>
  </si>
  <si>
    <t xml:space="preserve">  会议费</t>
  </si>
  <si>
    <t>04</t>
  </si>
  <si>
    <t xml:space="preserve">  四、 其他收入</t>
  </si>
  <si>
    <t>一、工资福利支出</t>
  </si>
  <si>
    <t xml:space="preserve">  疗养费</t>
  </si>
  <si>
    <t xml:space="preserve">    专项业务费</t>
  </si>
  <si>
    <t>2016年预算</t>
  </si>
  <si>
    <t xml:space="preserve">  一、财政拨款（补助）</t>
  </si>
  <si>
    <t>其它支出</t>
  </si>
  <si>
    <t>功能分类</t>
  </si>
  <si>
    <t>购买服务项目</t>
  </si>
  <si>
    <t>政府性基金支出</t>
  </si>
  <si>
    <t>九、医疗卫生和计划生育管理事务</t>
  </si>
  <si>
    <t>五、上缴上级支出</t>
  </si>
  <si>
    <t>资金来源</t>
  </si>
  <si>
    <t xml:space="preserve">  电费</t>
  </si>
  <si>
    <t>部门：</t>
  </si>
  <si>
    <t>99</t>
  </si>
  <si>
    <t>二十四、债务付息支出</t>
  </si>
  <si>
    <t>四、对附属单位补助支出</t>
  </si>
  <si>
    <t>基本建设支出</t>
  </si>
  <si>
    <t>收入预算总表</t>
  </si>
  <si>
    <t>四、对企事业单位的补助</t>
  </si>
  <si>
    <t>2100503</t>
  </si>
  <si>
    <t xml:space="preserve">  工伤保险</t>
  </si>
  <si>
    <t xml:space="preserve">  生育保险</t>
  </si>
  <si>
    <t>基本支出</t>
  </si>
  <si>
    <t>十三、交通运输支出</t>
  </si>
  <si>
    <t>专项性公用支出（业务费）</t>
  </si>
  <si>
    <t>财政拨款支出预算总表</t>
  </si>
  <si>
    <t>支                        出</t>
  </si>
  <si>
    <t xml:space="preserve">  2210201</t>
  </si>
  <si>
    <t>上级补助收入</t>
  </si>
  <si>
    <t>编码</t>
  </si>
  <si>
    <t>取暖费</t>
  </si>
  <si>
    <t>上缴上级支出</t>
  </si>
  <si>
    <t>一、一般公共服务支出</t>
  </si>
  <si>
    <t>人员支出</t>
  </si>
  <si>
    <t>支　出　总　计</t>
  </si>
  <si>
    <t>收                             入</t>
  </si>
  <si>
    <t>2016年度基本支出预算表（经济科目）</t>
  </si>
  <si>
    <t>上级预下达</t>
  </si>
  <si>
    <t>2210201</t>
  </si>
  <si>
    <t>项             目</t>
  </si>
  <si>
    <t>专项收入</t>
  </si>
  <si>
    <t>支　　　出　　　总　　　计</t>
  </si>
  <si>
    <t>单位/万</t>
  </si>
  <si>
    <t>预算单位结转结余</t>
  </si>
  <si>
    <t>五、债务利息支出</t>
  </si>
  <si>
    <t>2016年度政府性基金预算财政拨款收入支出表</t>
  </si>
  <si>
    <t>六、科学技术支出</t>
  </si>
  <si>
    <t xml:space="preserve">专项收入             </t>
  </si>
  <si>
    <t xml:space="preserve">  2100503</t>
  </si>
  <si>
    <t>公开06表</t>
  </si>
  <si>
    <t>二、外交支出</t>
  </si>
  <si>
    <t>本年支出合计</t>
  </si>
  <si>
    <t xml:space="preserve">  生活补助</t>
  </si>
  <si>
    <t>小计（拨款）</t>
  </si>
  <si>
    <t>九、转移性支出</t>
  </si>
  <si>
    <t>数量</t>
  </si>
  <si>
    <t xml:space="preserve">           专项收入</t>
  </si>
  <si>
    <t xml:space="preserve">    基本公用支出</t>
  </si>
  <si>
    <t>经济科目</t>
  </si>
  <si>
    <t xml:space="preserve">  培训费</t>
  </si>
  <si>
    <t>合计</t>
  </si>
  <si>
    <t>208</t>
  </si>
  <si>
    <t>204</t>
  </si>
  <si>
    <t>附属单位上缴收入</t>
  </si>
  <si>
    <t xml:space="preserve">  手续费</t>
  </si>
  <si>
    <t>十七、援助其他地区支出</t>
  </si>
  <si>
    <t>十二、农林水支出</t>
  </si>
  <si>
    <t>项目摘要</t>
  </si>
  <si>
    <t>债务利息支出</t>
  </si>
  <si>
    <t>二十五、债务发行费用支出</t>
  </si>
  <si>
    <t>140</t>
  </si>
  <si>
    <t xml:space="preserve"> 财  政  拨  款  收  支  预  算  总  表</t>
  </si>
  <si>
    <t>公开03表</t>
  </si>
  <si>
    <t>政府性基金预算财政拨款结转</t>
  </si>
  <si>
    <t>二十六、转移性支出</t>
  </si>
  <si>
    <t>03</t>
  </si>
  <si>
    <t>六、结转下年</t>
  </si>
  <si>
    <t xml:space="preserve">  绩效工资</t>
  </si>
  <si>
    <t xml:space="preserve">    专项性公用支出（业务费）</t>
  </si>
  <si>
    <t>计量单位</t>
  </si>
  <si>
    <t>七、附属单位上缴收入</t>
  </si>
  <si>
    <t>科目名称</t>
  </si>
  <si>
    <t xml:space="preserve">  归口管理的行政单位离退休</t>
  </si>
  <si>
    <t>经济分类</t>
  </si>
  <si>
    <t>十九、住房保障支出</t>
  </si>
  <si>
    <t>债务资金（银行贷款）</t>
  </si>
  <si>
    <t>公开08表</t>
  </si>
  <si>
    <t>预算单位公共预算财政拨款结转结余</t>
  </si>
  <si>
    <t xml:space="preserve">    人员支出</t>
  </si>
  <si>
    <t xml:space="preserve">    对个人和家庭的补助支出</t>
  </si>
  <si>
    <t>功能科目代码</t>
  </si>
  <si>
    <t xml:space="preserve">  离退休生活费补贴</t>
  </si>
  <si>
    <t xml:space="preserve">  公务用车运行维护费</t>
  </si>
  <si>
    <t xml:space="preserve">    二、政府性基金预算财政拨款结转</t>
  </si>
  <si>
    <t>功能科目编码</t>
  </si>
  <si>
    <t>计划实施时间（承接主体项目实施的起止时间）</t>
  </si>
  <si>
    <t xml:space="preserve">           公共财政拨款（补助）</t>
  </si>
  <si>
    <t>资产名称</t>
  </si>
  <si>
    <t xml:space="preserve">        上年专项收入结转 </t>
  </si>
  <si>
    <t xml:space="preserve">  离休人员工资</t>
  </si>
  <si>
    <t>项目</t>
  </si>
  <si>
    <t xml:space="preserve">  水费</t>
  </si>
  <si>
    <t>221</t>
  </si>
  <si>
    <t xml:space="preserve">       政府性基金结转结余</t>
  </si>
  <si>
    <t>单位名称（科目）</t>
  </si>
  <si>
    <t>十八、国土海洋气象等支出</t>
  </si>
  <si>
    <t xml:space="preserve">  三、 经营收入</t>
  </si>
  <si>
    <t xml:space="preserve">  医疗费</t>
  </si>
  <si>
    <t>类</t>
  </si>
  <si>
    <t xml:space="preserve">  物业管理费</t>
  </si>
  <si>
    <t>十一、城乡社区支出</t>
  </si>
  <si>
    <t xml:space="preserve">  其他工资福利支出</t>
  </si>
  <si>
    <t xml:space="preserve">     一、公共财政拨款（补助）结转</t>
  </si>
  <si>
    <t xml:space="preserve">  因公出国费</t>
  </si>
  <si>
    <t>本  年  支  出  合  计</t>
  </si>
  <si>
    <t>经营结转</t>
  </si>
  <si>
    <t>单位代码</t>
  </si>
  <si>
    <t xml:space="preserve">  公务员医疗补助</t>
  </si>
  <si>
    <t>210</t>
  </si>
  <si>
    <t xml:space="preserve">  办公费</t>
  </si>
  <si>
    <t>公共预算财政拨款（补助）</t>
  </si>
  <si>
    <t>纳入预算管理的非税收入</t>
  </si>
  <si>
    <t xml:space="preserve">    专项性公用支出</t>
  </si>
  <si>
    <t xml:space="preserve"> 收  支  预  算  总  表</t>
  </si>
  <si>
    <t>公开02表</t>
  </si>
  <si>
    <t xml:space="preserve">  其他商品和服务支出</t>
  </si>
  <si>
    <t>十五、商业服务业等支出</t>
  </si>
  <si>
    <t>预算数</t>
  </si>
  <si>
    <t>十四、资源勘探信息等支出</t>
  </si>
  <si>
    <t xml:space="preserve">  津贴补贴</t>
  </si>
  <si>
    <t>六、基本建设支出</t>
  </si>
  <si>
    <t>四、公共安全支出</t>
  </si>
  <si>
    <t xml:space="preserve">  残疾人就业保障金</t>
  </si>
  <si>
    <t>呼伦贝尔市人民检察院</t>
  </si>
  <si>
    <t>一般预算支出小计</t>
  </si>
  <si>
    <t>经营支出</t>
  </si>
  <si>
    <t>六、上级补助收入</t>
  </si>
  <si>
    <t>单位编码</t>
  </si>
  <si>
    <t>采购项目用途</t>
  </si>
  <si>
    <t>采购方式</t>
  </si>
  <si>
    <t>七、其他资本性支出</t>
  </si>
  <si>
    <t>公开07表</t>
  </si>
  <si>
    <t xml:space="preserve">       公共财政拨款（补助）结转</t>
  </si>
  <si>
    <t>2016年度支出预算表（支出项目）</t>
  </si>
  <si>
    <t>合      计</t>
  </si>
  <si>
    <t>单位：万元</t>
  </si>
  <si>
    <t>预算单位预算公共财政拨款结转结余</t>
  </si>
  <si>
    <t>项目目录</t>
  </si>
  <si>
    <t>人员工资福利支出</t>
  </si>
  <si>
    <t>对个人和家庭的补助支出</t>
  </si>
  <si>
    <t xml:space="preserve">  加发工资</t>
  </si>
  <si>
    <t>02</t>
  </si>
  <si>
    <t xml:space="preserve">   1、财政拨款结转、结余</t>
  </si>
  <si>
    <t xml:space="preserve">  140</t>
  </si>
  <si>
    <t>支出预算总表</t>
  </si>
  <si>
    <t xml:space="preserve">           纳入预算管理的非税收入</t>
  </si>
  <si>
    <t>小计</t>
  </si>
  <si>
    <t>八、社会保障和就业支出</t>
  </si>
  <si>
    <t>八、上年结余、结存</t>
  </si>
  <si>
    <t>项                    目</t>
  </si>
  <si>
    <t xml:space="preserve">  待遇经费</t>
  </si>
  <si>
    <t>对企事业单位补贴</t>
  </si>
  <si>
    <t>业务费及项目支出</t>
  </si>
  <si>
    <t>公开04表</t>
  </si>
  <si>
    <t>财政拨款（补助）</t>
  </si>
  <si>
    <t>小计（基金）</t>
  </si>
  <si>
    <t xml:space="preserve">    专项资金</t>
  </si>
  <si>
    <t>项目支出</t>
  </si>
  <si>
    <t>采购项目</t>
  </si>
  <si>
    <t>2100501</t>
  </si>
  <si>
    <t>总计(基本支出)</t>
  </si>
  <si>
    <t>纳入专户管理的教育收费收入</t>
  </si>
  <si>
    <t>其他收入</t>
  </si>
  <si>
    <t>政府采购目录</t>
  </si>
  <si>
    <t xml:space="preserve">  工会经费</t>
  </si>
  <si>
    <t>政府性基金收入</t>
  </si>
  <si>
    <t xml:space="preserve">上级预下达
</t>
  </si>
  <si>
    <t>公开01表</t>
  </si>
  <si>
    <t>2040401</t>
  </si>
  <si>
    <t>对附属单位补助支出</t>
  </si>
  <si>
    <t>**</t>
  </si>
  <si>
    <t>项目名称</t>
  </si>
  <si>
    <t>公开11表</t>
  </si>
  <si>
    <t>名称</t>
  </si>
  <si>
    <t>二、商品和服务支出</t>
  </si>
  <si>
    <t>商品和服务支出</t>
  </si>
  <si>
    <t>十、节能环保支出</t>
  </si>
  <si>
    <t xml:space="preserve">       政府性基金</t>
  </si>
  <si>
    <t>平方米</t>
  </si>
  <si>
    <t xml:space="preserve">  取暖费</t>
  </si>
  <si>
    <t xml:space="preserve">  2040401</t>
  </si>
  <si>
    <t>注：本表反映部门年度政府性基金预算财政拨款收支预算情况，与部门预算中政府性基金表相一致</t>
  </si>
  <si>
    <t xml:space="preserve">  失业保险</t>
  </si>
  <si>
    <t>本  年  收  入  合  计</t>
  </si>
  <si>
    <t>呼伦贝尔市政府购买服务计划表</t>
  </si>
  <si>
    <t xml:space="preserve">  医疗保险</t>
  </si>
  <si>
    <t>项</t>
  </si>
  <si>
    <t xml:space="preserve">  一般行政管理事务</t>
  </si>
  <si>
    <t xml:space="preserve">  公务接待费</t>
  </si>
  <si>
    <t xml:space="preserve">  2100501</t>
  </si>
  <si>
    <t xml:space="preserve">           上级预下达</t>
  </si>
  <si>
    <t xml:space="preserve">  一、公共财政拨款（补助）</t>
  </si>
  <si>
    <t xml:space="preserve">      纳入专户管理的教育收费</t>
  </si>
  <si>
    <t xml:space="preserve">       公共财政拨款（补助）</t>
  </si>
  <si>
    <t>款</t>
  </si>
  <si>
    <t>二十一、预备费</t>
  </si>
  <si>
    <t xml:space="preserve">  二、 事业收入</t>
  </si>
  <si>
    <t>公共财政拨款（补助）结转</t>
  </si>
  <si>
    <t>三、经营支出</t>
  </si>
  <si>
    <t>集中采购</t>
  </si>
  <si>
    <t xml:space="preserve">        公共财政拨款（补助）结转 </t>
  </si>
  <si>
    <t xml:space="preserve">  行政单位医疗</t>
  </si>
  <si>
    <t xml:space="preserve">  五、债务资金（银行贷款）</t>
  </si>
  <si>
    <t>上年专项收入结转</t>
  </si>
  <si>
    <t>五、教育支出</t>
  </si>
  <si>
    <t xml:space="preserve">  退休人员工资</t>
  </si>
  <si>
    <t>上年财政拨款结转和结余</t>
  </si>
  <si>
    <t>二十、粮油物资储备支出</t>
  </si>
  <si>
    <t>合格</t>
  </si>
  <si>
    <t>部门名称</t>
  </si>
  <si>
    <t>05</t>
  </si>
  <si>
    <t>单位名称</t>
  </si>
  <si>
    <t>收      入      总      计</t>
  </si>
  <si>
    <t>二十三、债务还本支出</t>
  </si>
  <si>
    <t>01</t>
  </si>
  <si>
    <t>规格要求</t>
  </si>
  <si>
    <t>三、对个人和家庭的补助</t>
  </si>
  <si>
    <t>公共财政拨款（补助）</t>
  </si>
  <si>
    <t>公共财政拨款               （补助）</t>
  </si>
  <si>
    <t xml:space="preserve">  住房公积金</t>
  </si>
  <si>
    <t>总计</t>
  </si>
  <si>
    <t>购买方式</t>
  </si>
  <si>
    <t xml:space="preserve">  2080501</t>
  </si>
  <si>
    <t xml:space="preserve">  其他检察支出</t>
  </si>
  <si>
    <t>上年结转和结余</t>
  </si>
  <si>
    <t xml:space="preserve">  基本工资</t>
  </si>
  <si>
    <t>三、国防支出</t>
  </si>
  <si>
    <t>行政运行</t>
  </si>
  <si>
    <t xml:space="preserve">  二、 政府性基金预算财政拨款</t>
  </si>
  <si>
    <t xml:space="preserve">   2、经营结转</t>
  </si>
  <si>
    <t>公开05表</t>
  </si>
  <si>
    <t>公用取暖费</t>
  </si>
  <si>
    <t>单位名称：呼伦贝尔市人民检察院</t>
  </si>
  <si>
    <t>预算单位政府性基金结转结余</t>
  </si>
  <si>
    <t>科目代码</t>
  </si>
  <si>
    <t>二十二、其他支出</t>
  </si>
  <si>
    <t>二、项目支出</t>
  </si>
  <si>
    <t xml:space="preserve">  邮电费</t>
  </si>
  <si>
    <t xml:space="preserve">  2040402</t>
  </si>
  <si>
    <t xml:space="preserve">  行政运行</t>
  </si>
  <si>
    <t>转移性支出</t>
  </si>
  <si>
    <t>专项业务费</t>
  </si>
  <si>
    <t>对个人和家庭补助支出</t>
  </si>
  <si>
    <t>经营收入</t>
  </si>
  <si>
    <t>上年结转、结余</t>
  </si>
  <si>
    <t>事业收入</t>
  </si>
  <si>
    <t>八、其他支出</t>
  </si>
  <si>
    <t>七、文化体育与传媒支出</t>
  </si>
  <si>
    <t>2016年部门预算公开报表</t>
  </si>
  <si>
    <t>科目</t>
  </si>
  <si>
    <t>公开10表</t>
  </si>
  <si>
    <t>二十四、债务利息支出</t>
  </si>
  <si>
    <t>一、基本支出</t>
  </si>
  <si>
    <t xml:space="preserve">  印刷费</t>
  </si>
  <si>
    <t>二十四、转移性支出</t>
  </si>
  <si>
    <t>十六、金融支出</t>
  </si>
  <si>
    <t>其它资本性支出</t>
  </si>
  <si>
    <t xml:space="preserve">  差旅费</t>
  </si>
  <si>
    <t>2080501</t>
  </si>
  <si>
    <t>基本公用支出</t>
  </si>
  <si>
    <t xml:space="preserve">  其他交通费用</t>
  </si>
  <si>
    <t>四、结转下年</t>
  </si>
  <si>
    <t>科目编码</t>
  </si>
  <si>
    <t>政府性基金预算财政拨款</t>
  </si>
  <si>
    <t>政 府 采 购 表</t>
  </si>
  <si>
    <t xml:space="preserve">  奖金</t>
  </si>
  <si>
    <t>公开09表</t>
  </si>
  <si>
    <t>2016年度财政拨款“三公”经费预算表</t>
  </si>
  <si>
    <t>部门名称：市检察院</t>
  </si>
  <si>
    <t>单位：万元</t>
  </si>
  <si>
    <t>项    目</t>
  </si>
  <si>
    <t>2015年决算数（财政拨款）</t>
  </si>
  <si>
    <t>2016年预算数（财政拨款）</t>
  </si>
  <si>
    <t>合 计</t>
  </si>
  <si>
    <t>一般公共预算拨款</t>
  </si>
  <si>
    <t>政府性基金
预算拨款</t>
  </si>
  <si>
    <t>增减额</t>
  </si>
  <si>
    <t>增减%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</si>
  <si>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</si>
  <si>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</si>
  <si>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</si>
  <si>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</si>
  <si>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
              维护费</t>
  </si>
  <si>
    <t xml:space="preserve">         （2）公务用车购置费</t>
  </si>
  <si>
    <t>市检察院</t>
  </si>
  <si>
    <t>本年与上年增减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</si>
</sst>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_-&quot;¥&quot;#,##0;* \-&quot;¥&quot;#,##0;* _-&quot;¥&quot;&quot;-&quot;;@"/>
    <numFmt numFmtId="183" formatCode="* _-&quot;¥&quot;#,##0.00;* \-&quot;¥&quot;#,##0.00;* _-&quot;¥&quot;&quot;-&quot;??;@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#,##0.0;* \-#,##0.0;* &quot;&quot;??;@"/>
    <numFmt numFmtId="189" formatCode="00"/>
    <numFmt numFmtId="190" formatCode="0000"/>
    <numFmt numFmtId="191" formatCode="* #,##0.00;* \-#,##0.00;* &quot;&quot;??;@"/>
    <numFmt numFmtId="192" formatCode="0_);[Red]\(0\)"/>
    <numFmt numFmtId="193" formatCode="* #,##0;* \-#,##0;* &quot;&quot;??;@"/>
    <numFmt numFmtId="194" formatCode="000000"/>
    <numFmt numFmtId="195" formatCode="#,##0.0_ "/>
    <numFmt numFmtId="196" formatCode="&quot;是&quot;;&quot;是&quot;;&quot;否&quot;"/>
    <numFmt numFmtId="197" formatCode="&quot;真&quot;;&quot;真&quot;;&quot;假&quot;"/>
    <numFmt numFmtId="198" formatCode="&quot;开&quot;;&quot;开&quot;;&quot;关&quot;"/>
    <numFmt numFmtId="199" formatCode="#,##0.00_);[Red]\(#,##0.00\)"/>
    <numFmt numFmtId="200" formatCode="#,##0.00_ "/>
    <numFmt numFmtId="201" formatCode="#,##0.00_);\(#,##0.00\)"/>
    <numFmt numFmtId="202" formatCode="#,##0.0_);\(#,##0.0\)"/>
    <numFmt numFmtId="203" formatCode="#,##0_);\(#,##0\)"/>
    <numFmt numFmtId="204" formatCode="#,##0.0_);[Red]\(#,##0.0\)"/>
    <numFmt numFmtId="205" formatCode="#,##0_);[Red]\(#,##0\)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##,###,###,##0"/>
    <numFmt numFmtId="212" formatCode=";;"/>
  </numFmts>
  <fonts count="55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48"/>
      <name val="宋体"/>
      <family val="0"/>
    </font>
    <font>
      <sz val="26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u val="single"/>
      <sz val="9"/>
      <color indexed="12"/>
      <name val="宋体"/>
      <family val="0"/>
    </font>
    <font>
      <sz val="12"/>
      <name val="新宋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" fillId="0" borderId="0">
      <alignment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37" fontId="2" fillId="0" borderId="0">
      <alignment/>
      <protection/>
    </xf>
    <xf numFmtId="0" fontId="1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301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95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91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189" fontId="7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" fontId="10" fillId="33" borderId="0" xfId="0" applyNumberFormat="1" applyFont="1" applyFill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191" fontId="11" fillId="0" borderId="0" xfId="0" applyNumberFormat="1" applyFont="1" applyFill="1" applyAlignment="1" applyProtection="1">
      <alignment horizontal="centerContinuous" vertical="center"/>
      <protection/>
    </xf>
    <xf numFmtId="190" fontId="1" fillId="0" borderId="0" xfId="0" applyNumberFormat="1" applyFont="1" applyFill="1" applyAlignment="1">
      <alignment horizontal="center" vertical="center"/>
    </xf>
    <xf numFmtId="191" fontId="1" fillId="0" borderId="0" xfId="0" applyNumberFormat="1" applyFont="1" applyFill="1" applyAlignment="1">
      <alignment horizontal="right" vertical="center"/>
    </xf>
    <xf numFmtId="191" fontId="1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NumberFormat="1" applyFont="1" applyFill="1" applyBorder="1" applyAlignment="1" applyProtection="1">
      <alignment vertical="center"/>
      <protection/>
    </xf>
    <xf numFmtId="195" fontId="1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center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0" fontId="7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40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40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Font="1" applyFill="1" applyBorder="1" applyAlignment="1">
      <alignment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0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40" fontId="7" fillId="0" borderId="15" xfId="0" applyNumberFormat="1" applyFont="1" applyFill="1" applyBorder="1" applyAlignment="1" applyProtection="1">
      <alignment horizontal="center" vertical="center" wrapText="1"/>
      <protection/>
    </xf>
    <xf numFmtId="40" fontId="7" fillId="0" borderId="16" xfId="0" applyNumberFormat="1" applyFont="1" applyFill="1" applyBorder="1" applyAlignment="1" applyProtection="1">
      <alignment horizontal="center" vertical="center"/>
      <protection/>
    </xf>
    <xf numFmtId="40" fontId="7" fillId="0" borderId="10" xfId="0" applyNumberFormat="1" applyFont="1" applyFill="1" applyBorder="1" applyAlignment="1">
      <alignment horizontal="right" vertical="center" wrapText="1"/>
    </xf>
    <xf numFmtId="4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0" fontId="7" fillId="0" borderId="14" xfId="0" applyNumberFormat="1" applyFont="1" applyFill="1" applyBorder="1" applyAlignment="1">
      <alignment horizontal="right" vertical="center"/>
    </xf>
    <xf numFmtId="40" fontId="7" fillId="0" borderId="10" xfId="0" applyNumberFormat="1" applyFont="1" applyFill="1" applyBorder="1" applyAlignment="1">
      <alignment vertical="center"/>
    </xf>
    <xf numFmtId="40" fontId="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210" fontId="0" fillId="0" borderId="0" xfId="0" applyNumberFormat="1" applyFont="1" applyFill="1" applyAlignment="1" applyProtection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91" fontId="11" fillId="0" borderId="0" xfId="0" applyNumberFormat="1" applyFont="1" applyFill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right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95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Border="1" applyAlignment="1">
      <alignment horizontal="centerContinuous" vertical="center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21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22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0" fontId="7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vertical="center"/>
      <protection/>
    </xf>
    <xf numFmtId="40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40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NumberFormat="1" applyFill="1" applyBorder="1" applyAlignment="1" applyProtection="1">
      <alignment vertical="center"/>
      <protection/>
    </xf>
    <xf numFmtId="40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40" fontId="0" fillId="0" borderId="13" xfId="0" applyNumberFormat="1" applyFill="1" applyBorder="1" applyAlignment="1">
      <alignment horizontal="right" vertical="center"/>
    </xf>
    <xf numFmtId="40" fontId="0" fillId="0" borderId="13" xfId="0" applyNumberForma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ill="1" applyBorder="1" applyAlignment="1">
      <alignment horizontal="right" vertical="center" wrapText="1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ont="1" applyFill="1" applyBorder="1" applyAlignment="1">
      <alignment/>
    </xf>
    <xf numFmtId="40" fontId="7" fillId="0" borderId="13" xfId="0" applyNumberFormat="1" applyFont="1" applyFill="1" applyBorder="1" applyAlignment="1">
      <alignment horizontal="right" vertical="center" wrapText="1"/>
    </xf>
    <xf numFmtId="4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vertical="center"/>
    </xf>
    <xf numFmtId="40" fontId="7" fillId="0" borderId="14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40" fontId="0" fillId="0" borderId="10" xfId="0" applyNumberFormat="1" applyBorder="1" applyAlignment="1">
      <alignment horizontal="right" vertical="center"/>
    </xf>
    <xf numFmtId="40" fontId="0" fillId="0" borderId="10" xfId="0" applyNumberFormat="1" applyBorder="1" applyAlignment="1">
      <alignment horizontal="right" vertical="center" wrapText="1"/>
    </xf>
    <xf numFmtId="0" fontId="0" fillId="0" borderId="16" xfId="0" applyFill="1" applyBorder="1" applyAlignment="1">
      <alignment/>
    </xf>
    <xf numFmtId="40" fontId="7" fillId="0" borderId="17" xfId="0" applyNumberFormat="1" applyFont="1" applyFill="1" applyBorder="1" applyAlignment="1">
      <alignment horizontal="right" vertical="center" wrapText="1"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22" xfId="0" applyFont="1" applyFill="1" applyBorder="1" applyAlignment="1">
      <alignment vertical="center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0" fontId="6" fillId="0" borderId="10" xfId="0" applyNumberFormat="1" applyFont="1" applyFill="1" applyBorder="1" applyAlignment="1" applyProtection="1">
      <alignment horizontal="right" vertical="center" wrapText="1"/>
      <protection/>
    </xf>
    <xf numFmtId="40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191" fontId="7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191" fontId="7" fillId="0" borderId="0" xfId="0" applyNumberFormat="1" applyFont="1" applyFill="1" applyAlignment="1">
      <alignment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vertical="center"/>
      <protection/>
    </xf>
    <xf numFmtId="40" fontId="0" fillId="0" borderId="13" xfId="0" applyNumberFormat="1" applyFont="1" applyFill="1" applyBorder="1" applyAlignment="1" applyProtection="1">
      <alignment vertical="center"/>
      <protection/>
    </xf>
    <xf numFmtId="40" fontId="7" fillId="0" borderId="14" xfId="0" applyNumberFormat="1" applyFont="1" applyFill="1" applyBorder="1" applyAlignment="1" applyProtection="1">
      <alignment horizontal="right" vertical="center" wrapText="1"/>
      <protection/>
    </xf>
    <xf numFmtId="39" fontId="7" fillId="0" borderId="14" xfId="0" applyNumberFormat="1" applyFont="1" applyFill="1" applyBorder="1" applyAlignment="1" applyProtection="1">
      <alignment horizontal="right" vertical="center" wrapText="1"/>
      <protection/>
    </xf>
    <xf numFmtId="40" fontId="7" fillId="0" borderId="12" xfId="0" applyNumberFormat="1" applyFont="1" applyFill="1" applyBorder="1" applyAlignment="1" applyProtection="1">
      <alignment horizontal="right" vertical="center" wrapText="1"/>
      <protection/>
    </xf>
    <xf numFmtId="40" fontId="7" fillId="0" borderId="13" xfId="0" applyNumberFormat="1" applyFont="1" applyFill="1" applyBorder="1" applyAlignment="1" applyProtection="1">
      <alignment horizontal="right" vertical="center" wrapText="1"/>
      <protection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0" fontId="1" fillId="0" borderId="16" xfId="0" applyNumberFormat="1" applyFont="1" applyFill="1" applyBorder="1" applyAlignment="1" applyProtection="1">
      <alignment horizontal="right" vertical="center" wrapText="1"/>
      <protection/>
    </xf>
    <xf numFmtId="40" fontId="1" fillId="0" borderId="11" xfId="0" applyNumberFormat="1" applyFont="1" applyFill="1" applyBorder="1" applyAlignment="1" applyProtection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40" fontId="1" fillId="0" borderId="15" xfId="0" applyNumberFormat="1" applyFont="1" applyFill="1" applyBorder="1" applyAlignment="1" applyProtection="1">
      <alignment horizontal="right" vertical="center" wrapText="1"/>
      <protection/>
    </xf>
    <xf numFmtId="212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212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212" fontId="1" fillId="0" borderId="11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190" fontId="1" fillId="0" borderId="0" xfId="0" applyNumberFormat="1" applyFont="1" applyFill="1" applyAlignment="1">
      <alignment horizontal="left" vertical="center"/>
    </xf>
    <xf numFmtId="40" fontId="1" fillId="0" borderId="16" xfId="0" applyNumberFormat="1" applyFont="1" applyFill="1" applyBorder="1" applyAlignment="1" applyProtection="1">
      <alignment horizontal="right" vertical="center"/>
      <protection/>
    </xf>
    <xf numFmtId="40" fontId="1" fillId="0" borderId="10" xfId="0" applyNumberFormat="1" applyFont="1" applyFill="1" applyBorder="1" applyAlignment="1" applyProtection="1">
      <alignment horizontal="right" vertical="center"/>
      <protection/>
    </xf>
    <xf numFmtId="40" fontId="1" fillId="0" borderId="15" xfId="0" applyNumberFormat="1" applyFont="1" applyFill="1" applyBorder="1" applyAlignment="1" applyProtection="1">
      <alignment horizontal="right" vertical="center"/>
      <protection/>
    </xf>
    <xf numFmtId="212" fontId="1" fillId="0" borderId="10" xfId="0" applyNumberFormat="1" applyFont="1" applyFill="1" applyBorder="1" applyAlignment="1" applyProtection="1">
      <alignment vertical="center" wrapText="1"/>
      <protection/>
    </xf>
    <xf numFmtId="212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/>
    </xf>
    <xf numFmtId="40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0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8" fillId="33" borderId="10" xfId="40" applyFont="1" applyFill="1" applyBorder="1" applyAlignment="1">
      <alignment horizontal="center" vertical="center"/>
      <protection/>
    </xf>
    <xf numFmtId="0" fontId="18" fillId="33" borderId="10" xfId="40" applyFont="1" applyFill="1" applyBorder="1" applyAlignment="1">
      <alignment horizontal="center" vertical="center" wrapText="1"/>
      <protection/>
    </xf>
    <xf numFmtId="4" fontId="19" fillId="33" borderId="11" xfId="4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40" applyFont="1" applyFill="1" applyBorder="1" applyAlignment="1">
      <alignment vertical="center"/>
      <protection/>
    </xf>
    <xf numFmtId="0" fontId="1" fillId="33" borderId="0" xfId="40" applyFont="1" applyFill="1" applyAlignment="1">
      <alignment horizontal="right" vertical="center"/>
      <protection/>
    </xf>
    <xf numFmtId="204" fontId="1" fillId="33" borderId="0" xfId="40" applyNumberFormat="1" applyFont="1" applyFill="1" applyAlignment="1">
      <alignment horizontal="right"/>
      <protection/>
    </xf>
    <xf numFmtId="0" fontId="1" fillId="33" borderId="0" xfId="40" applyFont="1" applyFill="1">
      <alignment/>
      <protection/>
    </xf>
    <xf numFmtId="0" fontId="18" fillId="33" borderId="14" xfId="40" applyFont="1" applyFill="1" applyBorder="1" applyAlignment="1">
      <alignment horizontal="center" vertical="center"/>
      <protection/>
    </xf>
    <xf numFmtId="0" fontId="19" fillId="33" borderId="10" xfId="40" applyFont="1" applyFill="1" applyBorder="1" applyAlignment="1">
      <alignment horizontal="center" vertical="center"/>
      <protection/>
    </xf>
    <xf numFmtId="200" fontId="19" fillId="33" borderId="10" xfId="40" applyNumberFormat="1" applyFont="1" applyFill="1" applyBorder="1" applyAlignment="1">
      <alignment horizontal="right" vertical="center"/>
      <protection/>
    </xf>
    <xf numFmtId="10" fontId="19" fillId="33" borderId="10" xfId="40" applyNumberFormat="1" applyFont="1" applyFill="1" applyBorder="1" applyAlignment="1">
      <alignment horizontal="right" vertical="center"/>
      <protection/>
    </xf>
    <xf numFmtId="0" fontId="19" fillId="33" borderId="10" xfId="40" applyFont="1" applyFill="1" applyBorder="1" applyAlignment="1">
      <alignment vertical="center"/>
      <protection/>
    </xf>
    <xf numFmtId="200" fontId="19" fillId="33" borderId="10" xfId="0" applyNumberFormat="1" applyFont="1" applyFill="1" applyBorder="1" applyAlignment="1" applyProtection="1">
      <alignment horizontal="right" vertical="center"/>
      <protection/>
    </xf>
    <xf numFmtId="4" fontId="19" fillId="33" borderId="11" xfId="0" applyNumberFormat="1" applyFont="1" applyFill="1" applyBorder="1" applyAlignment="1" applyProtection="1">
      <alignment horizontal="right" vertical="center" wrapText="1"/>
      <protection/>
    </xf>
    <xf numFmtId="4" fontId="19" fillId="33" borderId="10" xfId="0" applyNumberFormat="1" applyFont="1" applyFill="1" applyBorder="1" applyAlignment="1" applyProtection="1">
      <alignment horizontal="right" vertical="center" wrapText="1"/>
      <protection/>
    </xf>
    <xf numFmtId="0" fontId="19" fillId="33" borderId="10" xfId="40" applyFont="1" applyFill="1" applyBorder="1" applyAlignment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189" fontId="11" fillId="0" borderId="0" xfId="0" applyNumberFormat="1" applyFont="1" applyFill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91" fontId="1" fillId="0" borderId="10" xfId="0" applyNumberFormat="1" applyFont="1" applyFill="1" applyBorder="1" applyAlignment="1" applyProtection="1">
      <alignment horizontal="center" vertical="center"/>
      <protection/>
    </xf>
    <xf numFmtId="19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8" fillId="33" borderId="19" xfId="40" applyFont="1" applyFill="1" applyBorder="1" applyAlignment="1">
      <alignment horizontal="center" vertical="center" wrapText="1"/>
      <protection/>
    </xf>
    <xf numFmtId="0" fontId="18" fillId="33" borderId="17" xfId="40" applyFont="1" applyFill="1" applyBorder="1" applyAlignment="1">
      <alignment horizontal="center" vertical="center" wrapText="1"/>
      <protection/>
    </xf>
    <xf numFmtId="0" fontId="18" fillId="33" borderId="24" xfId="40" applyFont="1" applyFill="1" applyBorder="1" applyAlignment="1">
      <alignment horizontal="center" vertical="center" wrapText="1"/>
      <protection/>
    </xf>
    <xf numFmtId="0" fontId="18" fillId="33" borderId="20" xfId="40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17" fillId="33" borderId="0" xfId="40" applyFont="1" applyFill="1" applyAlignment="1">
      <alignment horizontal="center" vertical="center" wrapText="1"/>
      <protection/>
    </xf>
    <xf numFmtId="0" fontId="18" fillId="33" borderId="10" xfId="40" applyFont="1" applyFill="1" applyBorder="1" applyAlignment="1">
      <alignment horizontal="center" vertical="center"/>
      <protection/>
    </xf>
    <xf numFmtId="0" fontId="18" fillId="33" borderId="19" xfId="40" applyFont="1" applyFill="1" applyBorder="1" applyAlignment="1">
      <alignment horizontal="center" vertical="center"/>
      <protection/>
    </xf>
    <xf numFmtId="0" fontId="18" fillId="33" borderId="18" xfId="40" applyFont="1" applyFill="1" applyBorder="1" applyAlignment="1">
      <alignment horizontal="center" vertical="center"/>
      <protection/>
    </xf>
    <xf numFmtId="0" fontId="18" fillId="33" borderId="17" xfId="40" applyFont="1" applyFill="1" applyBorder="1" applyAlignment="1">
      <alignment horizontal="center" vertical="center"/>
      <protection/>
    </xf>
    <xf numFmtId="0" fontId="18" fillId="33" borderId="24" xfId="40" applyFont="1" applyFill="1" applyBorder="1" applyAlignment="1">
      <alignment horizontal="center" vertical="center"/>
      <protection/>
    </xf>
    <xf numFmtId="0" fontId="18" fillId="33" borderId="22" xfId="40" applyFont="1" applyFill="1" applyBorder="1" applyAlignment="1">
      <alignment horizontal="center" vertical="center"/>
      <protection/>
    </xf>
    <xf numFmtId="0" fontId="18" fillId="33" borderId="20" xfId="40" applyFont="1" applyFill="1" applyBorder="1" applyAlignment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95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━位）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GridLines="0" showZeros="0" zoomScalePageLayoutView="0" workbookViewId="0" topLeftCell="A1">
      <selection activeCell="B11" sqref="B11"/>
    </sheetView>
  </sheetViews>
  <sheetFormatPr defaultColWidth="9.16015625" defaultRowHeight="12.75" customHeight="1"/>
  <cols>
    <col min="1" max="1" width="11.33203125" style="0" customWidth="1"/>
    <col min="2" max="2" width="163" style="0" customWidth="1"/>
  </cols>
  <sheetData>
    <row r="1" spans="1:2" ht="69.75" customHeight="1">
      <c r="A1" s="6"/>
      <c r="B1" s="10"/>
    </row>
    <row r="2" ht="69.75" customHeight="1">
      <c r="B2" s="21" t="s">
        <v>263</v>
      </c>
    </row>
    <row r="3" ht="69.75" customHeight="1"/>
    <row r="4" ht="69.75" customHeight="1">
      <c r="B4" s="234" t="s">
        <v>299</v>
      </c>
    </row>
    <row r="5" ht="69.75" customHeight="1">
      <c r="B5" s="11"/>
    </row>
    <row r="6" ht="69.75" customHeight="1">
      <c r="B6" s="11"/>
    </row>
    <row r="7" ht="12.75" customHeight="1">
      <c r="B7" s="10"/>
    </row>
    <row r="8" ht="12.75" customHeight="1">
      <c r="B8" s="6"/>
    </row>
    <row r="9" ht="12.75" customHeight="1">
      <c r="B9" s="13" t="s">
        <v>175</v>
      </c>
    </row>
    <row r="10" ht="12.75" customHeight="1">
      <c r="B10" s="6"/>
    </row>
    <row r="11" ht="12.75" customHeight="1">
      <c r="B11" s="12"/>
    </row>
    <row r="12" ht="12.75" customHeight="1">
      <c r="B12" s="12"/>
    </row>
    <row r="13" ht="12.75" customHeight="1">
      <c r="B13" s="10"/>
    </row>
    <row r="14" ht="12.75" customHeight="1">
      <c r="B14" s="10"/>
    </row>
  </sheetData>
  <sheetProtection/>
  <printOptions horizontalCentered="1"/>
  <pageMargins left="0.74999998873613" right="0.74999998873613" top="0.7874015748031495" bottom="0.9999999849815068" header="0" footer="0"/>
  <pageSetup firstPageNumber="1" useFirstPageNumber="1" fitToHeight="99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tabSelected="1" zoomScale="75" zoomScaleNormal="75" zoomScalePageLayoutView="0" workbookViewId="0" topLeftCell="A1">
      <selection activeCell="L11" sqref="L11"/>
    </sheetView>
  </sheetViews>
  <sheetFormatPr defaultColWidth="9.33203125" defaultRowHeight="11.25"/>
  <cols>
    <col min="1" max="1" width="47.66015625" style="227" customWidth="1"/>
    <col min="2" max="2" width="16.5" style="227" customWidth="1"/>
    <col min="3" max="3" width="17.5" style="227" customWidth="1"/>
    <col min="4" max="4" width="19.5" style="227" customWidth="1"/>
    <col min="5" max="6" width="16.66015625" style="227" customWidth="1"/>
    <col min="7" max="8" width="19.33203125" style="227" customWidth="1"/>
    <col min="9" max="9" width="15.66015625" style="227" customWidth="1"/>
    <col min="10" max="16384" width="9.33203125" style="227" customWidth="1"/>
  </cols>
  <sheetData>
    <row r="1" spans="1:9" ht="11.25">
      <c r="A1" s="235"/>
      <c r="B1" s="235"/>
      <c r="C1" s="235"/>
      <c r="D1" s="235"/>
      <c r="E1" s="235"/>
      <c r="F1" s="235"/>
      <c r="G1" s="235"/>
      <c r="H1" s="235"/>
      <c r="I1" s="236" t="s">
        <v>281</v>
      </c>
    </row>
    <row r="2" spans="1:9" ht="43.5" customHeight="1">
      <c r="A2" s="277" t="s">
        <v>282</v>
      </c>
      <c r="B2" s="277"/>
      <c r="C2" s="277"/>
      <c r="D2" s="277"/>
      <c r="E2" s="277"/>
      <c r="F2" s="277"/>
      <c r="G2" s="277"/>
      <c r="H2" s="277"/>
      <c r="I2" s="277"/>
    </row>
    <row r="3" spans="1:9" ht="23.25" customHeight="1">
      <c r="A3" s="237" t="s">
        <v>283</v>
      </c>
      <c r="B3" s="238"/>
      <c r="C3" s="238"/>
      <c r="D3" s="238"/>
      <c r="E3" s="239"/>
      <c r="F3" s="239"/>
      <c r="G3" s="239"/>
      <c r="H3" s="240"/>
      <c r="I3" s="238" t="s">
        <v>284</v>
      </c>
    </row>
    <row r="4" spans="1:9" ht="30" customHeight="1">
      <c r="A4" s="278" t="s">
        <v>285</v>
      </c>
      <c r="B4" s="279" t="s">
        <v>286</v>
      </c>
      <c r="C4" s="280"/>
      <c r="D4" s="281"/>
      <c r="E4" s="279" t="s">
        <v>287</v>
      </c>
      <c r="F4" s="280"/>
      <c r="G4" s="281"/>
      <c r="H4" s="269" t="s">
        <v>300</v>
      </c>
      <c r="I4" s="270"/>
    </row>
    <row r="5" spans="1:9" ht="45" customHeight="1">
      <c r="A5" s="278"/>
      <c r="B5" s="282"/>
      <c r="C5" s="283"/>
      <c r="D5" s="284"/>
      <c r="E5" s="282"/>
      <c r="F5" s="283"/>
      <c r="G5" s="284"/>
      <c r="H5" s="271"/>
      <c r="I5" s="272"/>
    </row>
    <row r="6" spans="1:9" ht="57" customHeight="1">
      <c r="A6" s="278"/>
      <c r="B6" s="229" t="s">
        <v>288</v>
      </c>
      <c r="C6" s="230" t="s">
        <v>289</v>
      </c>
      <c r="D6" s="230" t="s">
        <v>290</v>
      </c>
      <c r="E6" s="229" t="s">
        <v>288</v>
      </c>
      <c r="F6" s="230" t="s">
        <v>289</v>
      </c>
      <c r="G6" s="230" t="s">
        <v>290</v>
      </c>
      <c r="H6" s="241" t="s">
        <v>291</v>
      </c>
      <c r="I6" s="241" t="s">
        <v>292</v>
      </c>
    </row>
    <row r="7" spans="1:9" ht="30" customHeight="1">
      <c r="A7" s="242" t="s">
        <v>293</v>
      </c>
      <c r="B7" s="231">
        <f aca="true" t="shared" si="0" ref="B7:B12">SUM(C7:D7)</f>
        <v>159.72</v>
      </c>
      <c r="C7" s="231">
        <f>SUM(C8:C10)</f>
        <v>159.72</v>
      </c>
      <c r="D7" s="231">
        <f>SUM(D8:D10)</f>
        <v>0</v>
      </c>
      <c r="E7" s="231">
        <f aca="true" t="shared" si="1" ref="E7:E12">SUM(F7:G7)</f>
        <v>353</v>
      </c>
      <c r="F7" s="231">
        <f>SUM(F8:F10)</f>
        <v>353</v>
      </c>
      <c r="G7" s="231">
        <f>SUM(G8:G10)</f>
        <v>0</v>
      </c>
      <c r="H7" s="243">
        <f aca="true" t="shared" si="2" ref="H7:H12">E7-B7</f>
        <v>193.28</v>
      </c>
      <c r="I7" s="244">
        <f aca="true" t="shared" si="3" ref="I7:I12">H7/B7</f>
        <v>1.2101177059854746</v>
      </c>
    </row>
    <row r="8" spans="1:9" ht="30" customHeight="1">
      <c r="A8" s="245" t="s">
        <v>294</v>
      </c>
      <c r="B8" s="231">
        <f t="shared" si="0"/>
        <v>0</v>
      </c>
      <c r="C8" s="246"/>
      <c r="D8" s="231"/>
      <c r="E8" s="231">
        <f t="shared" si="1"/>
        <v>15</v>
      </c>
      <c r="F8" s="247">
        <v>15</v>
      </c>
      <c r="G8" s="231"/>
      <c r="H8" s="243">
        <f t="shared" si="2"/>
        <v>15</v>
      </c>
      <c r="I8" s="244">
        <v>1</v>
      </c>
    </row>
    <row r="9" spans="1:9" ht="30" customHeight="1">
      <c r="A9" s="245" t="s">
        <v>295</v>
      </c>
      <c r="B9" s="231">
        <f t="shared" si="0"/>
        <v>2.6</v>
      </c>
      <c r="C9" s="246">
        <v>2.6</v>
      </c>
      <c r="D9" s="231"/>
      <c r="E9" s="231">
        <f t="shared" si="1"/>
        <v>10</v>
      </c>
      <c r="F9" s="248">
        <v>10</v>
      </c>
      <c r="G9" s="231"/>
      <c r="H9" s="243">
        <f t="shared" si="2"/>
        <v>7.4</v>
      </c>
      <c r="I9" s="244">
        <f t="shared" si="3"/>
        <v>2.8461538461538463</v>
      </c>
    </row>
    <row r="10" spans="1:9" ht="35.25" customHeight="1">
      <c r="A10" s="245" t="s">
        <v>296</v>
      </c>
      <c r="B10" s="231">
        <f t="shared" si="0"/>
        <v>157.12</v>
      </c>
      <c r="C10" s="231">
        <f>SUM(C11:C12)</f>
        <v>157.12</v>
      </c>
      <c r="D10" s="231">
        <f>SUM(D11:D12)</f>
        <v>0</v>
      </c>
      <c r="E10" s="231">
        <f t="shared" si="1"/>
        <v>328</v>
      </c>
      <c r="F10" s="231">
        <f>SUM(F11:F12)</f>
        <v>328</v>
      </c>
      <c r="G10" s="231">
        <f>SUM(G11:G12)</f>
        <v>0</v>
      </c>
      <c r="H10" s="243">
        <f t="shared" si="2"/>
        <v>170.88</v>
      </c>
      <c r="I10" s="244">
        <f t="shared" si="3"/>
        <v>1.0875763747454175</v>
      </c>
    </row>
    <row r="11" spans="1:9" ht="41.25" customHeight="1">
      <c r="A11" s="249" t="s">
        <v>297</v>
      </c>
      <c r="B11" s="231">
        <f t="shared" si="0"/>
        <v>138.7</v>
      </c>
      <c r="C11" s="246">
        <v>138.7</v>
      </c>
      <c r="D11" s="231"/>
      <c r="E11" s="231">
        <f t="shared" si="1"/>
        <v>158</v>
      </c>
      <c r="F11" s="247">
        <v>158</v>
      </c>
      <c r="G11" s="231"/>
      <c r="H11" s="243">
        <f t="shared" si="2"/>
        <v>19.30000000000001</v>
      </c>
      <c r="I11" s="244">
        <f t="shared" si="3"/>
        <v>0.1391492429704399</v>
      </c>
    </row>
    <row r="12" spans="1:9" ht="33.75" customHeight="1">
      <c r="A12" s="249" t="s">
        <v>298</v>
      </c>
      <c r="B12" s="231">
        <f t="shared" si="0"/>
        <v>18.42</v>
      </c>
      <c r="C12" s="246">
        <v>18.42</v>
      </c>
      <c r="D12" s="231"/>
      <c r="E12" s="231">
        <f t="shared" si="1"/>
        <v>170</v>
      </c>
      <c r="F12" s="247">
        <v>170</v>
      </c>
      <c r="G12" s="231"/>
      <c r="H12" s="243">
        <f t="shared" si="2"/>
        <v>151.57999999999998</v>
      </c>
      <c r="I12" s="244">
        <f t="shared" si="3"/>
        <v>8.229098805646036</v>
      </c>
    </row>
    <row r="13" spans="1:9" s="228" customFormat="1" ht="66.75" customHeight="1">
      <c r="A13" s="275"/>
      <c r="B13" s="276"/>
      <c r="C13" s="276"/>
      <c r="D13" s="276"/>
      <c r="E13" s="276"/>
      <c r="F13" s="276"/>
      <c r="G13" s="276"/>
      <c r="H13" s="276"/>
      <c r="I13" s="276"/>
    </row>
    <row r="14" ht="28.5" customHeight="1">
      <c r="A14" s="232"/>
    </row>
    <row r="15" ht="26.25" customHeight="1">
      <c r="A15" s="232"/>
    </row>
    <row r="16" ht="23.25" customHeight="1">
      <c r="A16" s="233"/>
    </row>
    <row r="17" ht="24.75" customHeight="1">
      <c r="A17" s="233"/>
    </row>
    <row r="18" spans="1:9" s="228" customFormat="1" ht="51.75" customHeight="1">
      <c r="A18" s="273"/>
      <c r="B18" s="274"/>
      <c r="C18" s="274"/>
      <c r="D18" s="274"/>
      <c r="E18" s="274"/>
      <c r="F18" s="274"/>
      <c r="G18" s="274"/>
      <c r="H18" s="274"/>
      <c r="I18" s="274"/>
    </row>
  </sheetData>
  <sheetProtection/>
  <mergeCells count="7">
    <mergeCell ref="H4:I5"/>
    <mergeCell ref="A18:I18"/>
    <mergeCell ref="A13:I13"/>
    <mergeCell ref="A2:I2"/>
    <mergeCell ref="A4:A6"/>
    <mergeCell ref="B4:D5"/>
    <mergeCell ref="E4:G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showGridLines="0" showZeros="0" zoomScalePageLayoutView="0" workbookViewId="0" topLeftCell="U1">
      <selection activeCell="A1" sqref="A1"/>
    </sheetView>
  </sheetViews>
  <sheetFormatPr defaultColWidth="9.16015625" defaultRowHeight="11.25"/>
  <cols>
    <col min="1" max="1" width="26.83203125" style="0" customWidth="1"/>
    <col min="2" max="2" width="17.16015625" style="0" customWidth="1"/>
    <col min="3" max="3" width="35.16015625" style="0" customWidth="1"/>
    <col min="4" max="4" width="53" style="0" customWidth="1"/>
    <col min="5" max="7" width="18.5" style="0" customWidth="1"/>
    <col min="8" max="8" width="13.66015625" style="0" customWidth="1"/>
    <col min="9" max="9" width="11.33203125" style="0" customWidth="1"/>
    <col min="10" max="10" width="13.66015625" style="0" customWidth="1"/>
    <col min="11" max="11" width="10.83203125" style="0" customWidth="1"/>
    <col min="12" max="12" width="11.5" style="0" customWidth="1"/>
    <col min="13" max="13" width="17.83203125" style="0" customWidth="1"/>
    <col min="14" max="14" width="16.83203125" style="0" customWidth="1"/>
    <col min="15" max="15" width="19.33203125" style="0" customWidth="1"/>
    <col min="16" max="16" width="14.83203125" style="0" customWidth="1"/>
    <col min="17" max="17" width="12.83203125" style="0" customWidth="1"/>
    <col min="18" max="18" width="13.66015625" style="0" customWidth="1"/>
    <col min="19" max="19" width="16" style="0" customWidth="1"/>
    <col min="20" max="20" width="17.16015625" style="0" customWidth="1"/>
    <col min="21" max="21" width="19.5" style="0" customWidth="1"/>
    <col min="22" max="22" width="12.83203125" style="0" customWidth="1"/>
    <col min="23" max="27" width="9.16015625" style="0" customWidth="1"/>
    <col min="28" max="28" width="19.66015625" style="0" customWidth="1"/>
    <col min="29" max="29" width="13.33203125" style="0" customWidth="1"/>
    <col min="30" max="30" width="13" style="0" customWidth="1"/>
    <col min="31" max="31" width="11.16015625" style="0" customWidth="1"/>
    <col min="32" max="32" width="17" style="0" customWidth="1"/>
    <col min="33" max="33" width="13.5" style="0" customWidth="1"/>
    <col min="34" max="35" width="13" style="0" customWidth="1"/>
  </cols>
  <sheetData>
    <row r="1" ht="18" customHeight="1">
      <c r="AI1" s="88" t="s">
        <v>265</v>
      </c>
    </row>
    <row r="2" spans="1:35" ht="26.25" customHeight="1">
      <c r="A2" s="89" t="s">
        <v>279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/>
      <c r="AF2" s="90"/>
      <c r="AG2" s="90"/>
      <c r="AH2" s="90"/>
      <c r="AI2" s="90"/>
    </row>
    <row r="3" spans="1:35" ht="12.75" customHeight="1">
      <c r="A3" s="220" t="s">
        <v>247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88"/>
      <c r="AE3" s="37"/>
      <c r="AF3" s="37"/>
      <c r="AG3" s="37"/>
      <c r="AH3" s="37"/>
      <c r="AI3" s="88" t="s">
        <v>150</v>
      </c>
    </row>
    <row r="4" spans="1:35" ht="22.5" customHeight="1">
      <c r="A4" s="263" t="s">
        <v>226</v>
      </c>
      <c r="B4" s="263" t="s">
        <v>249</v>
      </c>
      <c r="C4" s="251" t="s">
        <v>86</v>
      </c>
      <c r="D4" s="91" t="s">
        <v>105</v>
      </c>
      <c r="E4" s="91"/>
      <c r="F4" s="91"/>
      <c r="G4" s="91"/>
      <c r="H4" s="263" t="s">
        <v>144</v>
      </c>
      <c r="I4" s="263" t="s">
        <v>102</v>
      </c>
      <c r="J4" s="263" t="s">
        <v>230</v>
      </c>
      <c r="K4" s="263" t="s">
        <v>60</v>
      </c>
      <c r="L4" s="263" t="s">
        <v>84</v>
      </c>
      <c r="M4" s="92" t="s">
        <v>15</v>
      </c>
      <c r="N4" s="93"/>
      <c r="O4" s="14"/>
      <c r="P4" s="14"/>
      <c r="Q4" s="14"/>
      <c r="R4" s="14"/>
      <c r="S4" s="94"/>
      <c r="T4" s="94"/>
      <c r="U4" s="94"/>
      <c r="V4" s="95"/>
      <c r="W4" s="259" t="s">
        <v>33</v>
      </c>
      <c r="X4" s="259" t="s">
        <v>68</v>
      </c>
      <c r="Y4" s="258" t="s">
        <v>177</v>
      </c>
      <c r="Z4" s="259" t="s">
        <v>90</v>
      </c>
      <c r="AA4" s="267" t="s">
        <v>259</v>
      </c>
      <c r="AB4" s="267"/>
      <c r="AC4" s="267"/>
      <c r="AD4" s="267"/>
      <c r="AE4" s="267"/>
      <c r="AF4" s="267"/>
      <c r="AG4" s="267"/>
      <c r="AH4" s="267"/>
      <c r="AI4" s="258"/>
    </row>
    <row r="5" spans="1:35" ht="22.5" customHeight="1">
      <c r="A5" s="263"/>
      <c r="B5" s="263"/>
      <c r="C5" s="251"/>
      <c r="D5" s="263" t="s">
        <v>173</v>
      </c>
      <c r="E5" s="263" t="s">
        <v>143</v>
      </c>
      <c r="F5" s="263" t="s">
        <v>178</v>
      </c>
      <c r="G5" s="263" t="s">
        <v>63</v>
      </c>
      <c r="H5" s="263"/>
      <c r="I5" s="263"/>
      <c r="J5" s="263"/>
      <c r="K5" s="263"/>
      <c r="L5" s="263"/>
      <c r="M5" s="286" t="s">
        <v>65</v>
      </c>
      <c r="N5" s="96" t="s">
        <v>232</v>
      </c>
      <c r="O5" s="14"/>
      <c r="P5" s="14"/>
      <c r="Q5" s="14"/>
      <c r="R5" s="14"/>
      <c r="S5" s="258" t="s">
        <v>278</v>
      </c>
      <c r="T5" s="251" t="s">
        <v>260</v>
      </c>
      <c r="U5" s="258" t="s">
        <v>176</v>
      </c>
      <c r="V5" s="285" t="s">
        <v>258</v>
      </c>
      <c r="W5" s="259"/>
      <c r="X5" s="259"/>
      <c r="Y5" s="258"/>
      <c r="Z5" s="259"/>
      <c r="AA5" s="259" t="s">
        <v>65</v>
      </c>
      <c r="AB5" s="251" t="s">
        <v>212</v>
      </c>
      <c r="AC5" s="251"/>
      <c r="AD5" s="251"/>
      <c r="AE5" s="263"/>
      <c r="AF5" s="251" t="s">
        <v>48</v>
      </c>
      <c r="AG5" s="251"/>
      <c r="AH5" s="251"/>
      <c r="AI5" s="288" t="s">
        <v>120</v>
      </c>
    </row>
    <row r="6" spans="1:35" ht="77.25" customHeight="1">
      <c r="A6" s="263"/>
      <c r="B6" s="263"/>
      <c r="C6" s="251"/>
      <c r="D6" s="263"/>
      <c r="E6" s="263"/>
      <c r="F6" s="263"/>
      <c r="G6" s="263"/>
      <c r="H6" s="263"/>
      <c r="I6" s="263"/>
      <c r="J6" s="263"/>
      <c r="K6" s="263"/>
      <c r="L6" s="263"/>
      <c r="M6" s="286"/>
      <c r="N6" s="98" t="s">
        <v>161</v>
      </c>
      <c r="O6" s="98" t="s">
        <v>233</v>
      </c>
      <c r="P6" s="98" t="s">
        <v>52</v>
      </c>
      <c r="Q6" s="98" t="s">
        <v>126</v>
      </c>
      <c r="R6" s="98" t="s">
        <v>42</v>
      </c>
      <c r="S6" s="258"/>
      <c r="T6" s="251"/>
      <c r="U6" s="258"/>
      <c r="V6" s="285"/>
      <c r="W6" s="259"/>
      <c r="X6" s="259"/>
      <c r="Y6" s="258"/>
      <c r="Z6" s="259"/>
      <c r="AA6" s="258"/>
      <c r="AB6" s="99" t="s">
        <v>58</v>
      </c>
      <c r="AC6" s="99" t="s">
        <v>212</v>
      </c>
      <c r="AD6" s="100" t="s">
        <v>92</v>
      </c>
      <c r="AE6" s="101" t="s">
        <v>218</v>
      </c>
      <c r="AF6" s="102" t="s">
        <v>170</v>
      </c>
      <c r="AG6" s="97" t="s">
        <v>78</v>
      </c>
      <c r="AH6" s="103" t="s">
        <v>248</v>
      </c>
      <c r="AI6" s="258"/>
    </row>
    <row r="7" spans="1:35" ht="18" customHeight="1">
      <c r="A7" s="104" t="s">
        <v>185</v>
      </c>
      <c r="B7" s="105" t="s">
        <v>185</v>
      </c>
      <c r="C7" s="105" t="s">
        <v>185</v>
      </c>
      <c r="D7" s="105" t="s">
        <v>185</v>
      </c>
      <c r="E7" s="105" t="s">
        <v>185</v>
      </c>
      <c r="F7" s="105" t="s">
        <v>185</v>
      </c>
      <c r="G7" s="105" t="s">
        <v>185</v>
      </c>
      <c r="H7" s="105" t="s">
        <v>185</v>
      </c>
      <c r="I7" s="105" t="s">
        <v>185</v>
      </c>
      <c r="J7" s="105" t="s">
        <v>185</v>
      </c>
      <c r="K7" s="105" t="s">
        <v>185</v>
      </c>
      <c r="L7" s="105" t="s">
        <v>185</v>
      </c>
      <c r="M7" s="34">
        <v>1</v>
      </c>
      <c r="N7" s="34">
        <f aca="true" t="shared" si="0" ref="N7:AI7">M7+1</f>
        <v>2</v>
      </c>
      <c r="O7" s="34">
        <f t="shared" si="0"/>
        <v>3</v>
      </c>
      <c r="P7" s="34">
        <f t="shared" si="0"/>
        <v>4</v>
      </c>
      <c r="Q7" s="34">
        <f t="shared" si="0"/>
        <v>5</v>
      </c>
      <c r="R7" s="34">
        <f t="shared" si="0"/>
        <v>6</v>
      </c>
      <c r="S7" s="34">
        <f t="shared" si="0"/>
        <v>7</v>
      </c>
      <c r="T7" s="34">
        <f t="shared" si="0"/>
        <v>8</v>
      </c>
      <c r="U7" s="106">
        <f t="shared" si="0"/>
        <v>9</v>
      </c>
      <c r="V7" s="36">
        <f t="shared" si="0"/>
        <v>10</v>
      </c>
      <c r="W7" s="36">
        <f t="shared" si="0"/>
        <v>11</v>
      </c>
      <c r="X7" s="36">
        <f t="shared" si="0"/>
        <v>12</v>
      </c>
      <c r="Y7" s="36">
        <f t="shared" si="0"/>
        <v>13</v>
      </c>
      <c r="Z7" s="36">
        <f t="shared" si="0"/>
        <v>14</v>
      </c>
      <c r="AA7" s="36">
        <f t="shared" si="0"/>
        <v>15</v>
      </c>
      <c r="AB7" s="36">
        <f t="shared" si="0"/>
        <v>16</v>
      </c>
      <c r="AC7" s="36">
        <f t="shared" si="0"/>
        <v>17</v>
      </c>
      <c r="AD7" s="36">
        <f t="shared" si="0"/>
        <v>18</v>
      </c>
      <c r="AE7" s="36">
        <f t="shared" si="0"/>
        <v>19</v>
      </c>
      <c r="AF7" s="36">
        <f t="shared" si="0"/>
        <v>20</v>
      </c>
      <c r="AG7" s="36">
        <f t="shared" si="0"/>
        <v>21</v>
      </c>
      <c r="AH7" s="36">
        <f t="shared" si="0"/>
        <v>22</v>
      </c>
      <c r="AI7" s="36">
        <f t="shared" si="0"/>
        <v>23</v>
      </c>
    </row>
    <row r="8" spans="1:36" ht="24.75" customHeight="1">
      <c r="A8" s="206"/>
      <c r="B8" s="206"/>
      <c r="C8" s="208"/>
      <c r="D8" s="206" t="s">
        <v>65</v>
      </c>
      <c r="E8" s="206"/>
      <c r="F8" s="206"/>
      <c r="G8" s="206"/>
      <c r="H8" s="206"/>
      <c r="I8" s="206"/>
      <c r="J8" s="206"/>
      <c r="K8" s="219">
        <v>38114.15</v>
      </c>
      <c r="L8" s="206"/>
      <c r="M8" s="196">
        <v>123.49</v>
      </c>
      <c r="N8" s="196">
        <v>123.49</v>
      </c>
      <c r="O8" s="196">
        <v>123.49</v>
      </c>
      <c r="P8" s="196">
        <v>0</v>
      </c>
      <c r="Q8" s="196">
        <v>0</v>
      </c>
      <c r="R8" s="196">
        <v>0</v>
      </c>
      <c r="S8" s="196">
        <v>0</v>
      </c>
      <c r="T8" s="196">
        <v>0</v>
      </c>
      <c r="U8" s="203">
        <v>0</v>
      </c>
      <c r="V8" s="196">
        <v>0</v>
      </c>
      <c r="W8" s="203">
        <v>0</v>
      </c>
      <c r="X8" s="199">
        <v>0</v>
      </c>
      <c r="Y8" s="199">
        <v>0</v>
      </c>
      <c r="Z8" s="199">
        <v>0</v>
      </c>
      <c r="AA8" s="196">
        <v>0</v>
      </c>
      <c r="AB8" s="203">
        <v>0</v>
      </c>
      <c r="AC8" s="196">
        <v>0</v>
      </c>
      <c r="AD8" s="203">
        <v>0</v>
      </c>
      <c r="AE8" s="196">
        <v>0</v>
      </c>
      <c r="AF8" s="203">
        <v>0</v>
      </c>
      <c r="AG8" s="196">
        <v>0</v>
      </c>
      <c r="AH8" s="203">
        <v>0</v>
      </c>
      <c r="AI8" s="196">
        <v>0</v>
      </c>
      <c r="AJ8" s="107"/>
    </row>
    <row r="9" spans="1:35" ht="24.75" customHeight="1">
      <c r="A9" s="206" t="s">
        <v>138</v>
      </c>
      <c r="B9" s="206" t="s">
        <v>183</v>
      </c>
      <c r="C9" s="208" t="s">
        <v>242</v>
      </c>
      <c r="D9" s="206" t="s">
        <v>246</v>
      </c>
      <c r="E9" s="206" t="s">
        <v>35</v>
      </c>
      <c r="F9" s="206" t="s">
        <v>0</v>
      </c>
      <c r="G9" s="206" t="s">
        <v>35</v>
      </c>
      <c r="H9" s="206" t="s">
        <v>214</v>
      </c>
      <c r="I9" s="206" t="s">
        <v>35</v>
      </c>
      <c r="J9" s="206" t="s">
        <v>223</v>
      </c>
      <c r="K9" s="219">
        <v>38114.15</v>
      </c>
      <c r="L9" s="206" t="s">
        <v>193</v>
      </c>
      <c r="M9" s="196">
        <v>123.49</v>
      </c>
      <c r="N9" s="196">
        <v>123.49</v>
      </c>
      <c r="O9" s="196">
        <v>123.49</v>
      </c>
      <c r="P9" s="196">
        <v>0</v>
      </c>
      <c r="Q9" s="196">
        <v>0</v>
      </c>
      <c r="R9" s="196">
        <v>0</v>
      </c>
      <c r="S9" s="196">
        <v>0</v>
      </c>
      <c r="T9" s="196">
        <v>0</v>
      </c>
      <c r="U9" s="203">
        <v>0</v>
      </c>
      <c r="V9" s="196">
        <v>0</v>
      </c>
      <c r="W9" s="203">
        <v>0</v>
      </c>
      <c r="X9" s="199">
        <v>0</v>
      </c>
      <c r="Y9" s="199">
        <v>0</v>
      </c>
      <c r="Z9" s="199">
        <v>0</v>
      </c>
      <c r="AA9" s="196">
        <v>0</v>
      </c>
      <c r="AB9" s="203">
        <v>0</v>
      </c>
      <c r="AC9" s="196">
        <v>0</v>
      </c>
      <c r="AD9" s="203">
        <v>0</v>
      </c>
      <c r="AE9" s="196">
        <v>0</v>
      </c>
      <c r="AF9" s="203">
        <v>0</v>
      </c>
      <c r="AG9" s="196">
        <v>0</v>
      </c>
      <c r="AH9" s="203">
        <v>0</v>
      </c>
      <c r="AI9" s="196">
        <v>0</v>
      </c>
    </row>
    <row r="10" spans="1:35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2.75" customHeight="1">
      <c r="A12" s="6"/>
      <c r="B12" s="6"/>
      <c r="C12" s="6"/>
      <c r="F12" s="6"/>
      <c r="G12" s="6"/>
      <c r="H12" s="6"/>
      <c r="I12" s="6"/>
      <c r="J12" s="6"/>
      <c r="M12" s="6"/>
      <c r="N12" s="6"/>
      <c r="O12" s="6"/>
      <c r="P12" s="6"/>
      <c r="Q12" s="6"/>
      <c r="R12" s="6"/>
      <c r="S12" s="6"/>
      <c r="U12" s="287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4" ht="12.75" customHeight="1">
      <c r="A13" s="6"/>
      <c r="B13" s="6"/>
      <c r="C13" s="6"/>
      <c r="D13" s="6"/>
      <c r="F13" s="6"/>
      <c r="H13" s="6"/>
      <c r="I13" s="6"/>
      <c r="J13" s="6"/>
      <c r="M13" s="6"/>
      <c r="N13" s="6"/>
      <c r="O13" s="6"/>
      <c r="P13" s="6"/>
      <c r="Q13" s="6"/>
      <c r="R13" s="6"/>
      <c r="S13" s="6"/>
      <c r="U13" s="287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2" ht="12.75" customHeight="1">
      <c r="A14" s="6"/>
      <c r="B14" s="6"/>
      <c r="C14" s="6"/>
      <c r="D14" s="6"/>
      <c r="H14" s="6"/>
      <c r="I14" s="6"/>
      <c r="N14" s="6"/>
      <c r="O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2.75" customHeight="1">
      <c r="A15" s="6"/>
      <c r="B15" s="6"/>
      <c r="C15" s="6"/>
      <c r="D15" s="6"/>
      <c r="H15" s="6"/>
      <c r="I15" s="6"/>
      <c r="N15" s="6"/>
      <c r="O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3:30" ht="12.75" customHeight="1">
      <c r="C16" s="6"/>
      <c r="I16" s="6"/>
      <c r="O16" s="6"/>
      <c r="P16" s="6"/>
      <c r="Q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3:29" ht="12.75" customHeight="1">
      <c r="C17" s="6"/>
      <c r="H17" s="6"/>
      <c r="O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3:29" ht="12.75" customHeight="1">
      <c r="C18" s="6"/>
      <c r="E18" s="6"/>
      <c r="F18" s="6"/>
      <c r="G18" s="6"/>
      <c r="H18" s="6"/>
      <c r="O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5:29" ht="12.75" customHeight="1">
      <c r="O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9:29" ht="12.75" customHeight="1">
      <c r="S20" s="6"/>
      <c r="T20" s="6"/>
      <c r="U20" s="6"/>
      <c r="AB20" s="6"/>
      <c r="AC20" s="6"/>
    </row>
    <row r="21" spans="22:29" ht="12.75" customHeight="1">
      <c r="V21" s="6"/>
      <c r="W21" s="6"/>
      <c r="X21" s="6"/>
      <c r="Y21" s="6"/>
      <c r="Z21" s="6"/>
      <c r="AA21" s="6"/>
      <c r="AB21" s="6"/>
      <c r="AC21" s="6"/>
    </row>
    <row r="22" spans="22:27" ht="12.75" customHeight="1">
      <c r="V22" s="6"/>
      <c r="W22" s="6"/>
      <c r="X22" s="6"/>
      <c r="Y22" s="6"/>
      <c r="Z22" s="6"/>
      <c r="AA22" s="6"/>
    </row>
    <row r="23" ht="12.75" customHeight="1"/>
    <row r="24" ht="12.75" customHeight="1">
      <c r="AI24" s="6"/>
    </row>
  </sheetData>
  <sheetProtection/>
  <mergeCells count="27">
    <mergeCell ref="AI5:AI6"/>
    <mergeCell ref="W4:W6"/>
    <mergeCell ref="X4:X6"/>
    <mergeCell ref="Y4:Y6"/>
    <mergeCell ref="Z4:Z6"/>
    <mergeCell ref="AA4:AI4"/>
    <mergeCell ref="AA5:AA6"/>
    <mergeCell ref="AB5:AE5"/>
    <mergeCell ref="AF5:AH5"/>
    <mergeCell ref="V5:V6"/>
    <mergeCell ref="M5:M6"/>
    <mergeCell ref="S5:S6"/>
    <mergeCell ref="U12:U13"/>
    <mergeCell ref="T5:T6"/>
    <mergeCell ref="U5:U6"/>
    <mergeCell ref="G5:G6"/>
    <mergeCell ref="H4:H6"/>
    <mergeCell ref="I4:I6"/>
    <mergeCell ref="J4:J6"/>
    <mergeCell ref="K4:K6"/>
    <mergeCell ref="L4:L6"/>
    <mergeCell ref="A4:A6"/>
    <mergeCell ref="B4:B6"/>
    <mergeCell ref="C4:C6"/>
    <mergeCell ref="D5:D6"/>
    <mergeCell ref="E5:E6"/>
    <mergeCell ref="F5:F6"/>
  </mergeCells>
  <printOptions/>
  <pageMargins left="0.74999998873613" right="0.74999998873613" top="0.9999999849815068" bottom="0.9999999849815068" header="0.4999999924907534" footer="0.4999999924907534"/>
  <pageSetup fitToHeight="999" fitToWidth="1" orientation="landscape" paperSize="9" r:id="rId1"/>
  <headerFooter alignWithMargins="0"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showZeros="0" zoomScalePageLayoutView="0" workbookViewId="0" topLeftCell="H1">
      <selection activeCell="AC9" sqref="AC9"/>
    </sheetView>
  </sheetViews>
  <sheetFormatPr defaultColWidth="9.16015625" defaultRowHeight="11.25"/>
  <cols>
    <col min="1" max="1" width="16.16015625" style="0" customWidth="1"/>
    <col min="2" max="2" width="45.33203125" style="0" customWidth="1"/>
    <col min="3" max="3" width="31.5" style="0" customWidth="1"/>
    <col min="4" max="4" width="25" style="0" customWidth="1"/>
    <col min="5" max="5" width="43.16015625" style="0" customWidth="1"/>
    <col min="6" max="6" width="16.83203125" style="0" customWidth="1"/>
    <col min="7" max="7" width="15.66015625" style="0" customWidth="1"/>
    <col min="8" max="8" width="12" style="0" customWidth="1"/>
    <col min="9" max="9" width="11.16015625" style="0" customWidth="1"/>
    <col min="10" max="14" width="8.83203125" style="0" customWidth="1"/>
    <col min="15" max="21" width="6.16015625" style="0" customWidth="1"/>
    <col min="22" max="22" width="10.33203125" style="0" customWidth="1"/>
    <col min="23" max="30" width="8.33203125" style="0" customWidth="1"/>
    <col min="31" max="31" width="22.33203125" style="0" customWidth="1"/>
    <col min="32" max="32" width="6.16015625" style="0" customWidth="1"/>
  </cols>
  <sheetData>
    <row r="1" ht="18" customHeight="1">
      <c r="AE1" s="108" t="s">
        <v>187</v>
      </c>
    </row>
    <row r="2" spans="1:31" ht="57" customHeight="1">
      <c r="A2" s="109"/>
      <c r="B2" s="296" t="s">
        <v>199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</row>
    <row r="3" spans="1:31" ht="12.7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 t="s">
        <v>47</v>
      </c>
    </row>
    <row r="4" spans="1:31" ht="23.25" customHeight="1">
      <c r="A4" s="290" t="s">
        <v>142</v>
      </c>
      <c r="B4" s="291" t="s">
        <v>226</v>
      </c>
      <c r="C4" s="112" t="s">
        <v>11</v>
      </c>
      <c r="D4" s="113"/>
      <c r="E4" s="113"/>
      <c r="F4" s="114"/>
      <c r="G4" s="297" t="s">
        <v>15</v>
      </c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9" t="s">
        <v>100</v>
      </c>
    </row>
    <row r="5" spans="1:31" ht="25.5" customHeight="1">
      <c r="A5" s="290"/>
      <c r="B5" s="292"/>
      <c r="C5" s="300" t="s">
        <v>152</v>
      </c>
      <c r="D5" s="290" t="s">
        <v>186</v>
      </c>
      <c r="E5" s="299" t="s">
        <v>72</v>
      </c>
      <c r="F5" s="293" t="s">
        <v>236</v>
      </c>
      <c r="G5" s="258" t="s">
        <v>235</v>
      </c>
      <c r="H5" s="295" t="s">
        <v>65</v>
      </c>
      <c r="I5" s="290" t="s">
        <v>169</v>
      </c>
      <c r="J5" s="290"/>
      <c r="K5" s="290"/>
      <c r="L5" s="290"/>
      <c r="M5" s="290"/>
      <c r="N5" s="290"/>
      <c r="O5" s="289" t="s">
        <v>260</v>
      </c>
      <c r="P5" s="289" t="s">
        <v>176</v>
      </c>
      <c r="Q5" s="289" t="s">
        <v>258</v>
      </c>
      <c r="R5" s="289" t="s">
        <v>33</v>
      </c>
      <c r="S5" s="289" t="s">
        <v>68</v>
      </c>
      <c r="T5" s="289" t="s">
        <v>177</v>
      </c>
      <c r="U5" s="289" t="s">
        <v>90</v>
      </c>
      <c r="V5" s="290" t="s">
        <v>239</v>
      </c>
      <c r="W5" s="290"/>
      <c r="X5" s="290"/>
      <c r="Y5" s="290"/>
      <c r="Z5" s="290"/>
      <c r="AA5" s="290"/>
      <c r="AB5" s="290"/>
      <c r="AC5" s="290"/>
      <c r="AD5" s="290"/>
      <c r="AE5" s="289"/>
    </row>
    <row r="6" spans="1:31" ht="30" customHeight="1">
      <c r="A6" s="290"/>
      <c r="B6" s="292"/>
      <c r="C6" s="300"/>
      <c r="D6" s="290"/>
      <c r="E6" s="289"/>
      <c r="F6" s="294"/>
      <c r="G6" s="258"/>
      <c r="H6" s="295"/>
      <c r="I6" s="289" t="s">
        <v>125</v>
      </c>
      <c r="J6" s="289"/>
      <c r="K6" s="289"/>
      <c r="L6" s="289"/>
      <c r="M6" s="289"/>
      <c r="N6" s="289" t="s">
        <v>278</v>
      </c>
      <c r="O6" s="289"/>
      <c r="P6" s="289"/>
      <c r="Q6" s="289"/>
      <c r="R6" s="289"/>
      <c r="S6" s="289"/>
      <c r="T6" s="289"/>
      <c r="U6" s="289"/>
      <c r="V6" s="289" t="s">
        <v>65</v>
      </c>
      <c r="W6" s="289" t="s">
        <v>212</v>
      </c>
      <c r="X6" s="289"/>
      <c r="Y6" s="289"/>
      <c r="Z6" s="289"/>
      <c r="AA6" s="289" t="s">
        <v>48</v>
      </c>
      <c r="AB6" s="289"/>
      <c r="AC6" s="289"/>
      <c r="AD6" s="289" t="s">
        <v>120</v>
      </c>
      <c r="AE6" s="289"/>
    </row>
    <row r="7" spans="1:31" ht="103.5" customHeight="1">
      <c r="A7" s="290"/>
      <c r="B7" s="292"/>
      <c r="C7" s="300"/>
      <c r="D7" s="290"/>
      <c r="E7" s="289"/>
      <c r="F7" s="294"/>
      <c r="G7" s="258"/>
      <c r="H7" s="295"/>
      <c r="I7" s="116" t="s">
        <v>161</v>
      </c>
      <c r="J7" s="40" t="s">
        <v>232</v>
      </c>
      <c r="K7" s="116" t="s">
        <v>45</v>
      </c>
      <c r="L7" s="40" t="s">
        <v>126</v>
      </c>
      <c r="M7" s="117" t="s">
        <v>181</v>
      </c>
      <c r="N7" s="289"/>
      <c r="O7" s="289"/>
      <c r="P7" s="289"/>
      <c r="Q7" s="289"/>
      <c r="R7" s="289"/>
      <c r="S7" s="289"/>
      <c r="T7" s="289"/>
      <c r="U7" s="289"/>
      <c r="V7" s="289"/>
      <c r="W7" s="116" t="s">
        <v>161</v>
      </c>
      <c r="X7" s="116" t="s">
        <v>212</v>
      </c>
      <c r="Y7" s="116" t="s">
        <v>78</v>
      </c>
      <c r="Z7" s="116" t="s">
        <v>218</v>
      </c>
      <c r="AA7" s="116" t="s">
        <v>161</v>
      </c>
      <c r="AB7" s="116" t="s">
        <v>151</v>
      </c>
      <c r="AC7" s="116" t="s">
        <v>248</v>
      </c>
      <c r="AD7" s="289"/>
      <c r="AE7" s="289"/>
    </row>
    <row r="8" spans="1:32" ht="17.25" customHeight="1">
      <c r="A8" s="118" t="s">
        <v>185</v>
      </c>
      <c r="B8" s="118" t="s">
        <v>185</v>
      </c>
      <c r="C8" s="118" t="s">
        <v>185</v>
      </c>
      <c r="D8" s="118" t="s">
        <v>185</v>
      </c>
      <c r="E8" s="118" t="s">
        <v>185</v>
      </c>
      <c r="F8" s="118" t="s">
        <v>185</v>
      </c>
      <c r="G8" s="118">
        <v>1</v>
      </c>
      <c r="H8" s="118">
        <v>2</v>
      </c>
      <c r="I8" s="118">
        <f aca="true" t="shared" si="0" ref="I8:AE8">H8+1</f>
        <v>3</v>
      </c>
      <c r="J8" s="118">
        <f t="shared" si="0"/>
        <v>4</v>
      </c>
      <c r="K8" s="118">
        <f t="shared" si="0"/>
        <v>5</v>
      </c>
      <c r="L8" s="118">
        <f t="shared" si="0"/>
        <v>6</v>
      </c>
      <c r="M8" s="118">
        <f t="shared" si="0"/>
        <v>7</v>
      </c>
      <c r="N8" s="118">
        <f t="shared" si="0"/>
        <v>8</v>
      </c>
      <c r="O8" s="118">
        <f t="shared" si="0"/>
        <v>9</v>
      </c>
      <c r="P8" s="118">
        <f t="shared" si="0"/>
        <v>10</v>
      </c>
      <c r="Q8" s="118">
        <f t="shared" si="0"/>
        <v>11</v>
      </c>
      <c r="R8" s="118">
        <f t="shared" si="0"/>
        <v>12</v>
      </c>
      <c r="S8" s="118">
        <f t="shared" si="0"/>
        <v>13</v>
      </c>
      <c r="T8" s="118">
        <f t="shared" si="0"/>
        <v>14</v>
      </c>
      <c r="U8" s="118">
        <f t="shared" si="0"/>
        <v>15</v>
      </c>
      <c r="V8" s="118">
        <f t="shared" si="0"/>
        <v>16</v>
      </c>
      <c r="W8" s="118">
        <f t="shared" si="0"/>
        <v>17</v>
      </c>
      <c r="X8" s="118">
        <f t="shared" si="0"/>
        <v>18</v>
      </c>
      <c r="Y8" s="118">
        <f t="shared" si="0"/>
        <v>19</v>
      </c>
      <c r="Z8" s="118">
        <f t="shared" si="0"/>
        <v>20</v>
      </c>
      <c r="AA8" s="118">
        <f t="shared" si="0"/>
        <v>21</v>
      </c>
      <c r="AB8" s="118">
        <f t="shared" si="0"/>
        <v>22</v>
      </c>
      <c r="AC8" s="118">
        <f t="shared" si="0"/>
        <v>23</v>
      </c>
      <c r="AD8" s="118">
        <f t="shared" si="0"/>
        <v>24</v>
      </c>
      <c r="AE8" s="119">
        <f t="shared" si="0"/>
        <v>25</v>
      </c>
      <c r="AF8" s="80"/>
    </row>
    <row r="9" spans="1:31" ht="26.25" customHeight="1">
      <c r="A9" s="226"/>
      <c r="B9" s="224"/>
      <c r="C9" s="222"/>
      <c r="D9" s="225"/>
      <c r="E9" s="224"/>
      <c r="F9" s="222"/>
      <c r="G9" s="223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2"/>
    </row>
    <row r="10" spans="1:31" ht="9.75" customHeight="1">
      <c r="A10" s="120"/>
      <c r="B10" s="120"/>
      <c r="C10" s="120"/>
      <c r="D10" s="120"/>
      <c r="E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  <c r="R10" s="120"/>
      <c r="S10" s="120"/>
      <c r="T10" s="120"/>
      <c r="U10" s="120"/>
      <c r="V10" s="120"/>
      <c r="W10" s="120"/>
      <c r="X10" s="120"/>
      <c r="Y10" s="120"/>
      <c r="AA10" s="120"/>
      <c r="AB10" s="120"/>
      <c r="AC10" s="120"/>
      <c r="AD10" s="120"/>
      <c r="AE10" s="120"/>
    </row>
    <row r="11" spans="1:31" ht="9.75" customHeight="1">
      <c r="A11" s="120"/>
      <c r="B11" s="120"/>
      <c r="C11" s="120"/>
      <c r="D11" s="120"/>
      <c r="F11" s="120"/>
      <c r="G11" s="120"/>
      <c r="H11" s="120"/>
      <c r="I11" s="120"/>
      <c r="J11" s="120"/>
      <c r="K11" s="120"/>
      <c r="M11" s="120"/>
      <c r="N11" s="120"/>
      <c r="O11" s="120"/>
      <c r="P11" s="120"/>
      <c r="Q11" s="120"/>
      <c r="R11" s="120"/>
      <c r="S11" s="120"/>
      <c r="U11" s="120"/>
      <c r="W11" s="120"/>
      <c r="X11" s="120"/>
      <c r="Y11" s="120"/>
      <c r="AA11" s="120"/>
      <c r="AB11" s="120"/>
      <c r="AC11" s="120"/>
      <c r="AD11" s="120"/>
      <c r="AE11" s="120"/>
    </row>
    <row r="12" spans="3:30" ht="9.75" customHeight="1">
      <c r="C12" s="120"/>
      <c r="D12" s="120"/>
      <c r="E12" s="120"/>
      <c r="G12" s="120"/>
      <c r="I12" s="120"/>
      <c r="J12" s="120"/>
      <c r="K12" s="120"/>
      <c r="M12" s="120"/>
      <c r="N12" s="120"/>
      <c r="O12" s="120"/>
      <c r="P12" s="120"/>
      <c r="Q12" s="120"/>
      <c r="R12" s="120"/>
      <c r="S12" s="120"/>
      <c r="T12" s="120"/>
      <c r="U12" s="120"/>
      <c r="W12" s="120"/>
      <c r="X12" s="120"/>
      <c r="Y12" s="120"/>
      <c r="AA12" s="120"/>
      <c r="AD12" s="120"/>
    </row>
    <row r="13" spans="2:31" ht="9.75" customHeight="1">
      <c r="B13" s="120"/>
      <c r="C13" s="120"/>
      <c r="D13" s="120"/>
      <c r="E13" s="120"/>
      <c r="F13" s="120"/>
      <c r="H13" s="120"/>
      <c r="K13" s="120"/>
      <c r="L13" s="120"/>
      <c r="N13" s="120"/>
      <c r="P13" s="120"/>
      <c r="Q13" s="120"/>
      <c r="R13" s="120"/>
      <c r="S13" s="120"/>
      <c r="U13" s="120"/>
      <c r="W13" s="120"/>
      <c r="Z13" s="120"/>
      <c r="AA13" s="120"/>
      <c r="AC13" s="120"/>
      <c r="AE13" s="120"/>
    </row>
    <row r="14" spans="2:29" ht="9.75" customHeight="1">
      <c r="B14" s="120"/>
      <c r="G14" s="120"/>
      <c r="L14" s="120"/>
      <c r="P14" s="120"/>
      <c r="Q14" s="120"/>
      <c r="R14" s="120"/>
      <c r="S14" s="120"/>
      <c r="U14" s="120"/>
      <c r="V14" s="120"/>
      <c r="W14" s="120"/>
      <c r="Z14" s="120"/>
      <c r="AA14" s="120"/>
      <c r="AC14" s="120"/>
    </row>
    <row r="15" spans="5:31" ht="9.75" customHeight="1">
      <c r="E15" s="120"/>
      <c r="G15" s="120"/>
      <c r="L15" s="120"/>
      <c r="N15" s="120"/>
      <c r="O15" s="120"/>
      <c r="Q15" s="120"/>
      <c r="U15" s="120"/>
      <c r="V15" s="120"/>
      <c r="AA15" s="120"/>
      <c r="AE15" s="120"/>
    </row>
    <row r="16" spans="4:29" ht="9.75" customHeight="1">
      <c r="D16" s="120"/>
      <c r="F16" s="120"/>
      <c r="G16" s="120"/>
      <c r="I16" s="120"/>
      <c r="O16" s="120"/>
      <c r="R16" s="120"/>
      <c r="S16" s="120"/>
      <c r="W16" s="120"/>
      <c r="Y16" s="120"/>
      <c r="AA16" s="120"/>
      <c r="AC16" s="120"/>
    </row>
    <row r="17" spans="7:30" ht="9.75" customHeight="1">
      <c r="G17" s="120"/>
      <c r="N17" s="120"/>
      <c r="Q17" s="120"/>
      <c r="R17" s="120"/>
      <c r="Y17" s="120"/>
      <c r="Z17" s="120"/>
      <c r="AB17" s="120"/>
      <c r="AD17" s="120"/>
    </row>
    <row r="18" spans="7:29" ht="9.75" customHeight="1">
      <c r="G18" s="120"/>
      <c r="O18" s="120"/>
      <c r="Q18" s="120"/>
      <c r="W18" s="120"/>
      <c r="Y18" s="120"/>
      <c r="AC18" s="120"/>
    </row>
    <row r="19" ht="9.75" customHeight="1">
      <c r="W19" s="120"/>
    </row>
  </sheetData>
  <sheetProtection/>
  <mergeCells count="26">
    <mergeCell ref="B2:AE2"/>
    <mergeCell ref="G4:AD4"/>
    <mergeCell ref="AE4:AE7"/>
    <mergeCell ref="G5:G7"/>
    <mergeCell ref="C5:C7"/>
    <mergeCell ref="D5:D7"/>
    <mergeCell ref="E5:E7"/>
    <mergeCell ref="I5:N5"/>
    <mergeCell ref="I6:M6"/>
    <mergeCell ref="N6:N7"/>
    <mergeCell ref="O5:O7"/>
    <mergeCell ref="P5:P7"/>
    <mergeCell ref="Q5:Q7"/>
    <mergeCell ref="R5:R7"/>
    <mergeCell ref="A4:A7"/>
    <mergeCell ref="B4:B7"/>
    <mergeCell ref="F5:F7"/>
    <mergeCell ref="H5:H7"/>
    <mergeCell ref="S5:S7"/>
    <mergeCell ref="T5:T7"/>
    <mergeCell ref="U5:U7"/>
    <mergeCell ref="V5:AD5"/>
    <mergeCell ref="V6:V7"/>
    <mergeCell ref="W6:Z6"/>
    <mergeCell ref="AA6:AC6"/>
    <mergeCell ref="AD6:AD7"/>
  </mergeCells>
  <printOptions/>
  <pageMargins left="0.75" right="0.75" top="1" bottom="1" header="0.5" footer="0.5"/>
  <pageSetup fitToHeight="10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zoomScalePageLayoutView="0" workbookViewId="0" topLeftCell="A19">
      <selection activeCell="C35" sqref="C35"/>
    </sheetView>
  </sheetViews>
  <sheetFormatPr defaultColWidth="9.16015625" defaultRowHeight="12.75" customHeight="1"/>
  <cols>
    <col min="1" max="1" width="37.83203125" style="0" customWidth="1"/>
    <col min="2" max="2" width="16.66015625" style="0" customWidth="1"/>
    <col min="3" max="3" width="32.16015625" style="0" customWidth="1"/>
    <col min="4" max="4" width="20.66015625" style="0" customWidth="1"/>
    <col min="5" max="5" width="33" style="0" customWidth="1"/>
    <col min="6" max="6" width="20.5" style="0" customWidth="1"/>
    <col min="7" max="7" width="24.16015625" style="0" customWidth="1"/>
    <col min="8" max="8" width="19.16015625" style="0" customWidth="1"/>
    <col min="9" max="164" width="9" style="0" customWidth="1"/>
  </cols>
  <sheetData>
    <row r="1" spans="1:256" s="6" customFormat="1" ht="15.75" customHeight="1">
      <c r="A1" s="43"/>
      <c r="B1" s="4"/>
      <c r="C1" s="4"/>
      <c r="D1" s="44"/>
      <c r="E1" s="2"/>
      <c r="F1" s="44"/>
      <c r="G1" s="2"/>
      <c r="H1" s="44" t="s">
        <v>182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4" customHeight="1">
      <c r="A2" s="250" t="s">
        <v>128</v>
      </c>
      <c r="B2" s="250"/>
      <c r="C2" s="250"/>
      <c r="D2" s="250"/>
      <c r="E2" s="250"/>
      <c r="F2" s="250"/>
      <c r="G2" s="250"/>
      <c r="H2" s="25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" customHeight="1">
      <c r="A3" s="22"/>
      <c r="B3" s="23"/>
      <c r="C3" s="23"/>
      <c r="D3" s="45"/>
      <c r="E3" s="2"/>
      <c r="F3" s="44"/>
      <c r="G3" s="2"/>
      <c r="H3" s="46" t="s">
        <v>150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6.25" customHeight="1">
      <c r="A4" s="14" t="s">
        <v>40</v>
      </c>
      <c r="B4" s="15"/>
      <c r="C4" s="251" t="s">
        <v>31</v>
      </c>
      <c r="D4" s="251"/>
      <c r="E4" s="251"/>
      <c r="F4" s="251"/>
      <c r="G4" s="251"/>
      <c r="H4" s="25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5.5" customHeight="1">
      <c r="A5" s="57" t="s">
        <v>164</v>
      </c>
      <c r="B5" s="58" t="s">
        <v>7</v>
      </c>
      <c r="C5" s="76" t="s">
        <v>44</v>
      </c>
      <c r="D5" s="59" t="s">
        <v>7</v>
      </c>
      <c r="E5" s="24" t="s">
        <v>10</v>
      </c>
      <c r="F5" s="47" t="s">
        <v>132</v>
      </c>
      <c r="G5" s="24" t="s">
        <v>88</v>
      </c>
      <c r="H5" s="47" t="s">
        <v>132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6.5" customHeight="1">
      <c r="A6" s="26" t="s">
        <v>8</v>
      </c>
      <c r="B6" s="77">
        <f>B7+B8</f>
        <v>2466.82</v>
      </c>
      <c r="C6" s="61" t="s">
        <v>267</v>
      </c>
      <c r="D6" s="192">
        <v>2439.82</v>
      </c>
      <c r="E6" s="48" t="s">
        <v>37</v>
      </c>
      <c r="F6" s="69">
        <v>0</v>
      </c>
      <c r="G6" s="48" t="s">
        <v>4</v>
      </c>
      <c r="H6" s="67">
        <v>1556.91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6.5" customHeight="1">
      <c r="A7" s="52" t="s">
        <v>208</v>
      </c>
      <c r="B7" s="66">
        <v>2466.82</v>
      </c>
      <c r="C7" s="61" t="s">
        <v>93</v>
      </c>
      <c r="D7" s="67">
        <v>1556.91</v>
      </c>
      <c r="E7" s="48" t="s">
        <v>55</v>
      </c>
      <c r="F7" s="69">
        <v>0</v>
      </c>
      <c r="G7" s="48" t="s">
        <v>189</v>
      </c>
      <c r="H7" s="62">
        <v>1374.41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6.5" customHeight="1">
      <c r="A8" s="26" t="s">
        <v>192</v>
      </c>
      <c r="B8" s="64">
        <v>0</v>
      </c>
      <c r="C8" s="61" t="s">
        <v>62</v>
      </c>
      <c r="D8" s="189">
        <v>257.86</v>
      </c>
      <c r="E8" s="48" t="s">
        <v>241</v>
      </c>
      <c r="F8" s="69">
        <v>0</v>
      </c>
      <c r="G8" s="48" t="s">
        <v>231</v>
      </c>
      <c r="H8" s="62">
        <v>625.05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6.5" customHeight="1">
      <c r="A9" s="26" t="s">
        <v>211</v>
      </c>
      <c r="B9" s="66">
        <v>0</v>
      </c>
      <c r="C9" s="87" t="s">
        <v>94</v>
      </c>
      <c r="D9" s="67">
        <v>625.05</v>
      </c>
      <c r="E9" s="48" t="s">
        <v>136</v>
      </c>
      <c r="F9" s="69">
        <v>2845.7</v>
      </c>
      <c r="G9" s="48" t="s">
        <v>23</v>
      </c>
      <c r="H9" s="189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6.5" customHeight="1">
      <c r="A10" s="26" t="s">
        <v>207</v>
      </c>
      <c r="B10" s="66">
        <v>0</v>
      </c>
      <c r="C10" s="61" t="s">
        <v>251</v>
      </c>
      <c r="D10" s="194">
        <v>1116.55</v>
      </c>
      <c r="E10" s="48" t="s">
        <v>219</v>
      </c>
      <c r="F10" s="69">
        <v>0</v>
      </c>
      <c r="G10" s="48" t="s">
        <v>49</v>
      </c>
      <c r="H10" s="69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6.5" customHeight="1">
      <c r="A11" s="26" t="s">
        <v>111</v>
      </c>
      <c r="B11" s="66">
        <v>0</v>
      </c>
      <c r="C11" s="61" t="s">
        <v>127</v>
      </c>
      <c r="D11" s="190">
        <v>351.06</v>
      </c>
      <c r="E11" s="48" t="s">
        <v>51</v>
      </c>
      <c r="F11" s="69">
        <v>0</v>
      </c>
      <c r="G11" s="48" t="s">
        <v>135</v>
      </c>
      <c r="H11" s="69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6.5" customHeight="1">
      <c r="A12" s="26" t="s">
        <v>3</v>
      </c>
      <c r="B12" s="66">
        <v>0</v>
      </c>
      <c r="C12" s="61" t="s">
        <v>6</v>
      </c>
      <c r="D12" s="191">
        <v>0</v>
      </c>
      <c r="E12" s="48" t="s">
        <v>262</v>
      </c>
      <c r="F12" s="69">
        <v>0</v>
      </c>
      <c r="G12" s="48" t="s">
        <v>145</v>
      </c>
      <c r="H12" s="69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6.5" customHeight="1">
      <c r="A13" s="26" t="s">
        <v>217</v>
      </c>
      <c r="B13" s="66">
        <v>0</v>
      </c>
      <c r="C13" s="61" t="s">
        <v>171</v>
      </c>
      <c r="D13" s="191">
        <v>765.49</v>
      </c>
      <c r="E13" s="48" t="s">
        <v>162</v>
      </c>
      <c r="F13" s="69">
        <v>423.22</v>
      </c>
      <c r="G13" s="48" t="s">
        <v>261</v>
      </c>
      <c r="H13" s="163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6.5" customHeight="1">
      <c r="A14" s="2"/>
      <c r="B14" s="78"/>
      <c r="C14" s="61" t="s">
        <v>213</v>
      </c>
      <c r="D14" s="195">
        <v>0</v>
      </c>
      <c r="E14" s="48" t="s">
        <v>13</v>
      </c>
      <c r="F14" s="69">
        <v>142.86</v>
      </c>
      <c r="G14" s="2"/>
      <c r="H14" s="6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6.5" customHeight="1">
      <c r="A15" s="63"/>
      <c r="B15" s="66"/>
      <c r="C15" s="65"/>
      <c r="D15" s="62"/>
      <c r="E15" s="49" t="s">
        <v>191</v>
      </c>
      <c r="F15" s="69">
        <v>0</v>
      </c>
      <c r="G15" s="48"/>
      <c r="H15" s="17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6.5" customHeight="1">
      <c r="A16" s="63"/>
      <c r="B16" s="66"/>
      <c r="C16" s="65"/>
      <c r="D16" s="67"/>
      <c r="E16" s="49" t="s">
        <v>115</v>
      </c>
      <c r="F16" s="69">
        <v>0</v>
      </c>
      <c r="G16" s="2"/>
      <c r="H16" s="6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6.5" customHeight="1">
      <c r="A17" s="25"/>
      <c r="B17" s="66"/>
      <c r="C17" s="2"/>
      <c r="D17" s="67"/>
      <c r="E17" s="49" t="s">
        <v>71</v>
      </c>
      <c r="F17" s="69">
        <v>0</v>
      </c>
      <c r="G17" s="50"/>
      <c r="H17" s="3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6.5" customHeight="1">
      <c r="A18" s="25"/>
      <c r="B18" s="66"/>
      <c r="C18" s="68"/>
      <c r="D18" s="67"/>
      <c r="E18" s="49" t="s">
        <v>28</v>
      </c>
      <c r="F18" s="69">
        <v>0</v>
      </c>
      <c r="G18" s="50"/>
      <c r="H18" s="2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6.5" customHeight="1">
      <c r="A19" s="25"/>
      <c r="B19" s="66"/>
      <c r="C19" s="65"/>
      <c r="D19" s="67"/>
      <c r="E19" s="49" t="s">
        <v>133</v>
      </c>
      <c r="F19" s="69">
        <v>0</v>
      </c>
      <c r="G19" s="50"/>
      <c r="H19" s="2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8" customHeight="1">
      <c r="A20" s="63"/>
      <c r="B20" s="66"/>
      <c r="C20" s="65"/>
      <c r="D20" s="67"/>
      <c r="E20" s="49" t="s">
        <v>131</v>
      </c>
      <c r="F20" s="69">
        <v>0</v>
      </c>
      <c r="G20" s="50"/>
      <c r="H20" s="2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8" customHeight="1">
      <c r="A21" s="26"/>
      <c r="B21" s="64"/>
      <c r="C21" s="65"/>
      <c r="D21" s="67"/>
      <c r="E21" s="49" t="s">
        <v>270</v>
      </c>
      <c r="F21" s="69">
        <v>0</v>
      </c>
      <c r="G21" s="50"/>
      <c r="H21" s="2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8" customHeight="1">
      <c r="A22" s="26"/>
      <c r="B22" s="64"/>
      <c r="C22" s="65"/>
      <c r="D22" s="67"/>
      <c r="E22" s="49" t="s">
        <v>70</v>
      </c>
      <c r="F22" s="69">
        <v>0</v>
      </c>
      <c r="G22" s="50"/>
      <c r="H22" s="2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8" customHeight="1">
      <c r="A23" s="26"/>
      <c r="B23" s="64"/>
      <c r="C23" s="65"/>
      <c r="D23" s="67"/>
      <c r="E23" s="49" t="s">
        <v>110</v>
      </c>
      <c r="F23" s="69">
        <v>0</v>
      </c>
      <c r="G23" s="50"/>
      <c r="H23" s="2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" customHeight="1">
      <c r="A24" s="26"/>
      <c r="B24" s="64"/>
      <c r="C24" s="65"/>
      <c r="D24" s="67"/>
      <c r="E24" s="49" t="s">
        <v>89</v>
      </c>
      <c r="F24" s="69">
        <v>144.59</v>
      </c>
      <c r="G24" s="50"/>
      <c r="H24" s="2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6.5" customHeight="1">
      <c r="A25" s="63"/>
      <c r="B25" s="64"/>
      <c r="C25" s="63"/>
      <c r="D25" s="67"/>
      <c r="E25" s="49" t="s">
        <v>222</v>
      </c>
      <c r="F25" s="193">
        <v>0</v>
      </c>
      <c r="G25" s="50"/>
      <c r="H25" s="2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8" customHeight="1">
      <c r="A26" s="26"/>
      <c r="B26" s="64"/>
      <c r="C26" s="63"/>
      <c r="D26" s="67"/>
      <c r="E26" s="49" t="s">
        <v>210</v>
      </c>
      <c r="F26" s="193">
        <v>0</v>
      </c>
      <c r="G26" s="50"/>
      <c r="H26" s="2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8" customHeight="1">
      <c r="A27" s="26"/>
      <c r="B27" s="64"/>
      <c r="C27" s="63"/>
      <c r="D27" s="67"/>
      <c r="E27" s="49" t="s">
        <v>250</v>
      </c>
      <c r="F27" s="163">
        <v>0</v>
      </c>
      <c r="G27" s="50"/>
      <c r="H27" s="2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8" customHeight="1">
      <c r="A28" s="26"/>
      <c r="B28" s="64"/>
      <c r="C28" s="63"/>
      <c r="D28" s="67"/>
      <c r="E28" s="49" t="s">
        <v>228</v>
      </c>
      <c r="F28" s="194">
        <v>0</v>
      </c>
      <c r="G28" s="50"/>
      <c r="H28" s="2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8" customHeight="1">
      <c r="A29" s="26"/>
      <c r="B29" s="64"/>
      <c r="C29" s="63"/>
      <c r="D29" s="67"/>
      <c r="E29" s="49" t="s">
        <v>19</v>
      </c>
      <c r="F29" s="192">
        <v>0</v>
      </c>
      <c r="G29" s="50"/>
      <c r="H29" s="2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8" customHeight="1">
      <c r="A30" s="26"/>
      <c r="B30" s="64"/>
      <c r="C30" s="63"/>
      <c r="D30" s="67"/>
      <c r="E30" s="49" t="s">
        <v>74</v>
      </c>
      <c r="F30" s="163">
        <v>0</v>
      </c>
      <c r="G30" s="50"/>
      <c r="H30" s="2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8" customHeight="1">
      <c r="A31" s="26"/>
      <c r="B31" s="66"/>
      <c r="C31" s="63"/>
      <c r="D31" s="67"/>
      <c r="E31" s="25"/>
      <c r="F31" s="30"/>
      <c r="G31" s="25"/>
      <c r="H31" s="2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6.5" customHeight="1">
      <c r="A32" s="51" t="s">
        <v>198</v>
      </c>
      <c r="B32" s="60">
        <f>B6+B9+B10+B11+B12+B13</f>
        <v>2466.82</v>
      </c>
      <c r="C32" s="57" t="s">
        <v>119</v>
      </c>
      <c r="D32" s="69">
        <f>SUM(D6+D10+D14)</f>
        <v>3556.37</v>
      </c>
      <c r="E32" s="25" t="s">
        <v>139</v>
      </c>
      <c r="F32" s="29">
        <f>SUM(F6:F30)</f>
        <v>3556.3700000000003</v>
      </c>
      <c r="G32" s="25" t="s">
        <v>139</v>
      </c>
      <c r="H32" s="29">
        <f>SUM(H6:H16)</f>
        <v>3556.37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8" customHeight="1">
      <c r="A33" s="52" t="s">
        <v>141</v>
      </c>
      <c r="B33" s="60">
        <v>0</v>
      </c>
      <c r="C33" s="61" t="s">
        <v>20</v>
      </c>
      <c r="D33" s="69">
        <v>0</v>
      </c>
      <c r="E33" s="50"/>
      <c r="F33" s="35"/>
      <c r="G33" s="25"/>
      <c r="H33" s="3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6.5" customHeight="1">
      <c r="A34" s="26" t="s">
        <v>85</v>
      </c>
      <c r="B34" s="66">
        <v>0</v>
      </c>
      <c r="C34" s="61" t="s">
        <v>14</v>
      </c>
      <c r="D34" s="67">
        <v>0</v>
      </c>
      <c r="E34" s="50"/>
      <c r="F34" s="35"/>
      <c r="G34" s="25"/>
      <c r="H34" s="3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6.5" customHeight="1">
      <c r="A35" s="26" t="s">
        <v>163</v>
      </c>
      <c r="B35" s="70">
        <f>B37+B38+B39</f>
        <v>1089.55</v>
      </c>
      <c r="C35" s="71" t="s">
        <v>81</v>
      </c>
      <c r="D35" s="62"/>
      <c r="E35" s="48" t="s">
        <v>269</v>
      </c>
      <c r="F35" s="67">
        <v>0</v>
      </c>
      <c r="G35" s="48" t="s">
        <v>59</v>
      </c>
      <c r="H35" s="67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6.5" customHeight="1">
      <c r="A36" s="26" t="s">
        <v>157</v>
      </c>
      <c r="B36" s="60">
        <f>B37+B38</f>
        <v>1089.55</v>
      </c>
      <c r="C36" s="2"/>
      <c r="D36" s="62"/>
      <c r="E36" s="25"/>
      <c r="F36" s="30"/>
      <c r="G36" s="25"/>
      <c r="H36" s="3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6.5" customHeight="1">
      <c r="A37" s="26" t="s">
        <v>147</v>
      </c>
      <c r="B37" s="60">
        <v>1089.55</v>
      </c>
      <c r="C37" s="71"/>
      <c r="D37" s="67"/>
      <c r="E37" s="25"/>
      <c r="F37" s="29"/>
      <c r="G37" s="25"/>
      <c r="H37" s="2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6.5" customHeight="1">
      <c r="A38" s="26" t="s">
        <v>108</v>
      </c>
      <c r="B38" s="66">
        <v>0</v>
      </c>
      <c r="C38" s="50"/>
      <c r="D38" s="67"/>
      <c r="E38" s="25"/>
      <c r="F38" s="29"/>
      <c r="G38" s="25"/>
      <c r="H38" s="2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6.5" customHeight="1">
      <c r="A39" s="49" t="s">
        <v>244</v>
      </c>
      <c r="B39" s="64">
        <v>0</v>
      </c>
      <c r="C39" s="65"/>
      <c r="D39" s="67"/>
      <c r="E39" s="25"/>
      <c r="F39" s="29"/>
      <c r="G39" s="25"/>
      <c r="H39" s="2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9" s="53" customFormat="1" ht="16.5" customHeight="1">
      <c r="A40" s="63"/>
      <c r="B40" s="70"/>
      <c r="C40" s="65"/>
      <c r="D40" s="69"/>
      <c r="E40" s="63"/>
      <c r="F40" s="67"/>
      <c r="G40" s="63"/>
      <c r="H40" s="67"/>
      <c r="I40" s="28"/>
    </row>
    <row r="41" spans="1:256" ht="16.5" customHeight="1">
      <c r="A41" s="51" t="s">
        <v>227</v>
      </c>
      <c r="B41" s="79">
        <f>B32+B33+B34+B35</f>
        <v>3556.37</v>
      </c>
      <c r="C41" s="72" t="s">
        <v>46</v>
      </c>
      <c r="D41" s="163">
        <v>3556.37</v>
      </c>
      <c r="E41" s="73" t="s">
        <v>39</v>
      </c>
      <c r="F41" s="74">
        <f>F32+F35</f>
        <v>3556.3700000000003</v>
      </c>
      <c r="G41" s="75" t="s">
        <v>39</v>
      </c>
      <c r="H41" s="152">
        <f>H35+H32</f>
        <v>3556.37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8" customHeight="1">
      <c r="A42" s="2"/>
      <c r="B42" s="2"/>
      <c r="C42" s="2"/>
      <c r="D42" s="44"/>
      <c r="E42" s="2"/>
      <c r="F42" s="44"/>
      <c r="G42" s="2"/>
      <c r="H42" s="4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8" customHeight="1">
      <c r="A43" s="2"/>
      <c r="B43" s="2"/>
      <c r="C43" s="2"/>
      <c r="D43" s="44"/>
      <c r="E43" s="2"/>
      <c r="F43" s="44"/>
      <c r="G43" s="2"/>
      <c r="H43" s="4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8" customHeight="1">
      <c r="A44" s="2"/>
      <c r="B44" s="2"/>
      <c r="C44" s="2"/>
      <c r="D44" s="44"/>
      <c r="E44" s="2"/>
      <c r="F44" s="44"/>
      <c r="G44" s="2"/>
      <c r="H44" s="4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8" customHeight="1">
      <c r="A45" s="2"/>
      <c r="B45" s="2"/>
      <c r="C45" s="2"/>
      <c r="D45" s="44"/>
      <c r="E45" s="2"/>
      <c r="F45" s="44"/>
      <c r="G45" s="2"/>
      <c r="H45" s="4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</sheetData>
  <sheetProtection/>
  <mergeCells count="2">
    <mergeCell ref="A2:H2"/>
    <mergeCell ref="C4:H4"/>
  </mergeCells>
  <printOptions horizontalCentered="1"/>
  <pageMargins left="0.6299212692290779" right="0.6299212692290779" top="0.7874015748031495" bottom="0.7086613985497181" header="0" footer="0"/>
  <pageSetup firstPageNumber="1" useFirstPageNumber="1" fitToHeight="99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zoomScalePageLayoutView="0" workbookViewId="0" topLeftCell="K1">
      <selection activeCell="A1" sqref="A1"/>
    </sheetView>
  </sheetViews>
  <sheetFormatPr defaultColWidth="9.16015625" defaultRowHeight="12.75" customHeight="1"/>
  <cols>
    <col min="1" max="1" width="9" style="0" customWidth="1"/>
    <col min="2" max="2" width="38.16015625" style="0" customWidth="1"/>
    <col min="3" max="3" width="22.16015625" style="0" customWidth="1"/>
    <col min="4" max="4" width="17.5" style="0" customWidth="1"/>
    <col min="5" max="5" width="15.83203125" style="0" customWidth="1"/>
    <col min="6" max="9" width="12.33203125" style="0" customWidth="1"/>
    <col min="10" max="10" width="10.66015625" style="0" customWidth="1"/>
    <col min="11" max="17" width="12.5" style="0" customWidth="1"/>
    <col min="18" max="18" width="17.33203125" style="0" customWidth="1"/>
    <col min="19" max="19" width="15.5" style="0" customWidth="1"/>
    <col min="20" max="22" width="13.16015625" style="0" customWidth="1"/>
    <col min="23" max="26" width="13" style="0" customWidth="1"/>
    <col min="27" max="27" width="9.16015625" style="0" customWidth="1"/>
    <col min="28" max="28" width="9" style="0" customWidth="1"/>
  </cols>
  <sheetData>
    <row r="1" spans="1:28" ht="14.25" customHeight="1">
      <c r="A1" s="38"/>
      <c r="B1" s="39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S1" s="2"/>
      <c r="T1" s="2"/>
      <c r="U1" s="2"/>
      <c r="V1" s="2"/>
      <c r="W1" s="2"/>
      <c r="X1" s="2"/>
      <c r="Y1" s="2"/>
      <c r="Z1" s="3" t="s">
        <v>129</v>
      </c>
      <c r="AB1" s="2"/>
    </row>
    <row r="2" spans="1:28" ht="29.25" customHeight="1">
      <c r="A2" s="256" t="s">
        <v>22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B2" s="2"/>
    </row>
    <row r="3" spans="1:28" ht="18" customHeight="1">
      <c r="A3" s="202" t="s">
        <v>247</v>
      </c>
      <c r="B3" s="39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S3" s="2"/>
      <c r="T3" s="2"/>
      <c r="U3" s="2"/>
      <c r="V3" s="2"/>
      <c r="W3" s="2"/>
      <c r="X3" s="2"/>
      <c r="Y3" s="2"/>
      <c r="Z3" s="27" t="s">
        <v>150</v>
      </c>
      <c r="AB3" s="2"/>
    </row>
    <row r="4" spans="1:28" ht="21.75" customHeight="1">
      <c r="A4" s="252" t="s">
        <v>121</v>
      </c>
      <c r="B4" s="254" t="s">
        <v>226</v>
      </c>
      <c r="C4" s="252" t="s">
        <v>235</v>
      </c>
      <c r="D4" s="252" t="s">
        <v>169</v>
      </c>
      <c r="E4" s="252"/>
      <c r="F4" s="252"/>
      <c r="G4" s="252"/>
      <c r="H4" s="252"/>
      <c r="I4" s="252"/>
      <c r="J4" s="257"/>
      <c r="K4" s="255" t="s">
        <v>260</v>
      </c>
      <c r="L4" s="254" t="s">
        <v>176</v>
      </c>
      <c r="M4" s="253" t="s">
        <v>258</v>
      </c>
      <c r="N4" s="254" t="s">
        <v>33</v>
      </c>
      <c r="O4" s="254" t="s">
        <v>68</v>
      </c>
      <c r="P4" s="254" t="s">
        <v>177</v>
      </c>
      <c r="Q4" s="254" t="s">
        <v>90</v>
      </c>
      <c r="R4" s="252" t="s">
        <v>239</v>
      </c>
      <c r="S4" s="252"/>
      <c r="T4" s="252"/>
      <c r="U4" s="252"/>
      <c r="V4" s="252"/>
      <c r="W4" s="252"/>
      <c r="X4" s="252"/>
      <c r="Y4" s="252"/>
      <c r="Z4" s="252"/>
      <c r="AB4" s="2"/>
    </row>
    <row r="5" spans="1:28" ht="21" customHeight="1">
      <c r="A5" s="252"/>
      <c r="B5" s="254"/>
      <c r="C5" s="252"/>
      <c r="D5" s="252" t="s">
        <v>65</v>
      </c>
      <c r="E5" s="252" t="s">
        <v>125</v>
      </c>
      <c r="F5" s="252"/>
      <c r="G5" s="252"/>
      <c r="H5" s="252"/>
      <c r="I5" s="252"/>
      <c r="J5" s="255" t="s">
        <v>278</v>
      </c>
      <c r="K5" s="255"/>
      <c r="L5" s="254"/>
      <c r="M5" s="253"/>
      <c r="N5" s="254"/>
      <c r="O5" s="254"/>
      <c r="P5" s="254"/>
      <c r="Q5" s="254"/>
      <c r="R5" s="254" t="s">
        <v>65</v>
      </c>
      <c r="S5" s="252" t="s">
        <v>212</v>
      </c>
      <c r="T5" s="252"/>
      <c r="U5" s="252"/>
      <c r="V5" s="252"/>
      <c r="W5" s="252" t="s">
        <v>48</v>
      </c>
      <c r="X5" s="252"/>
      <c r="Y5" s="252"/>
      <c r="Z5" s="252" t="s">
        <v>120</v>
      </c>
      <c r="AB5" s="2"/>
    </row>
    <row r="6" spans="1:28" ht="61.5" customHeight="1">
      <c r="A6" s="252"/>
      <c r="B6" s="254"/>
      <c r="C6" s="252"/>
      <c r="D6" s="252"/>
      <c r="E6" s="40" t="s">
        <v>161</v>
      </c>
      <c r="F6" s="40" t="s">
        <v>232</v>
      </c>
      <c r="G6" s="40" t="s">
        <v>45</v>
      </c>
      <c r="H6" s="40" t="s">
        <v>126</v>
      </c>
      <c r="I6" s="180" t="s">
        <v>181</v>
      </c>
      <c r="J6" s="255"/>
      <c r="K6" s="255"/>
      <c r="L6" s="254"/>
      <c r="M6" s="253"/>
      <c r="N6" s="254"/>
      <c r="O6" s="254"/>
      <c r="P6" s="254"/>
      <c r="Q6" s="254"/>
      <c r="R6" s="254"/>
      <c r="S6" s="40" t="s">
        <v>161</v>
      </c>
      <c r="T6" s="40" t="s">
        <v>212</v>
      </c>
      <c r="U6" s="40" t="s">
        <v>78</v>
      </c>
      <c r="V6" s="40" t="s">
        <v>218</v>
      </c>
      <c r="W6" s="40" t="s">
        <v>161</v>
      </c>
      <c r="X6" s="40" t="s">
        <v>92</v>
      </c>
      <c r="Y6" s="40" t="s">
        <v>248</v>
      </c>
      <c r="Z6" s="252"/>
      <c r="AB6" s="2"/>
    </row>
    <row r="7" spans="1:28" ht="18" customHeight="1">
      <c r="A7" s="41" t="s">
        <v>185</v>
      </c>
      <c r="B7" s="41" t="s">
        <v>185</v>
      </c>
      <c r="C7" s="54">
        <v>1</v>
      </c>
      <c r="D7" s="181">
        <f aca="true" t="shared" si="0" ref="D7:Z7">C7+1</f>
        <v>2</v>
      </c>
      <c r="E7" s="181">
        <f t="shared" si="0"/>
        <v>3</v>
      </c>
      <c r="F7" s="181">
        <f t="shared" si="0"/>
        <v>4</v>
      </c>
      <c r="G7" s="181">
        <f t="shared" si="0"/>
        <v>5</v>
      </c>
      <c r="H7" s="181">
        <f t="shared" si="0"/>
        <v>6</v>
      </c>
      <c r="I7" s="181">
        <f t="shared" si="0"/>
        <v>7</v>
      </c>
      <c r="J7" s="181">
        <f t="shared" si="0"/>
        <v>8</v>
      </c>
      <c r="K7" s="83">
        <f t="shared" si="0"/>
        <v>9</v>
      </c>
      <c r="L7" s="182">
        <f t="shared" si="0"/>
        <v>10</v>
      </c>
      <c r="M7" s="181">
        <f t="shared" si="0"/>
        <v>11</v>
      </c>
      <c r="N7" s="181">
        <f t="shared" si="0"/>
        <v>12</v>
      </c>
      <c r="O7" s="181">
        <f t="shared" si="0"/>
        <v>13</v>
      </c>
      <c r="P7" s="181">
        <f t="shared" si="0"/>
        <v>14</v>
      </c>
      <c r="Q7" s="181">
        <f t="shared" si="0"/>
        <v>15</v>
      </c>
      <c r="R7" s="181">
        <f t="shared" si="0"/>
        <v>16</v>
      </c>
      <c r="S7" s="181">
        <f t="shared" si="0"/>
        <v>17</v>
      </c>
      <c r="T7" s="181">
        <f t="shared" si="0"/>
        <v>18</v>
      </c>
      <c r="U7" s="54">
        <f t="shared" si="0"/>
        <v>19</v>
      </c>
      <c r="V7" s="181">
        <f t="shared" si="0"/>
        <v>20</v>
      </c>
      <c r="W7" s="181">
        <f t="shared" si="0"/>
        <v>21</v>
      </c>
      <c r="X7" s="54">
        <f t="shared" si="0"/>
        <v>22</v>
      </c>
      <c r="Y7" s="181">
        <f t="shared" si="0"/>
        <v>23</v>
      </c>
      <c r="Z7" s="181">
        <f t="shared" si="0"/>
        <v>24</v>
      </c>
      <c r="AB7" s="2"/>
    </row>
    <row r="8" spans="1:28" ht="20.25" customHeight="1">
      <c r="A8" s="201"/>
      <c r="B8" s="200" t="s">
        <v>65</v>
      </c>
      <c r="C8" s="196">
        <v>3556.37</v>
      </c>
      <c r="D8" s="198">
        <v>2466.82</v>
      </c>
      <c r="E8" s="196">
        <v>2466.82</v>
      </c>
      <c r="F8" s="196">
        <v>2466.82</v>
      </c>
      <c r="G8" s="196">
        <v>0</v>
      </c>
      <c r="H8" s="196">
        <v>0</v>
      </c>
      <c r="I8" s="196">
        <v>0</v>
      </c>
      <c r="J8" s="199">
        <v>0</v>
      </c>
      <c r="K8" s="196">
        <v>0</v>
      </c>
      <c r="L8" s="198">
        <v>0</v>
      </c>
      <c r="M8" s="196">
        <v>0</v>
      </c>
      <c r="N8" s="196">
        <v>0</v>
      </c>
      <c r="O8" s="196">
        <v>0</v>
      </c>
      <c r="P8" s="196">
        <v>0</v>
      </c>
      <c r="Q8" s="196">
        <v>0</v>
      </c>
      <c r="R8" s="196">
        <v>1089.55</v>
      </c>
      <c r="S8" s="196">
        <v>0</v>
      </c>
      <c r="T8" s="199">
        <v>0</v>
      </c>
      <c r="U8" s="197">
        <v>0</v>
      </c>
      <c r="V8" s="198">
        <v>0</v>
      </c>
      <c r="W8" s="199">
        <v>1089.55</v>
      </c>
      <c r="X8" s="197">
        <v>1089.55</v>
      </c>
      <c r="Y8" s="198">
        <v>0</v>
      </c>
      <c r="Z8" s="196">
        <v>0</v>
      </c>
      <c r="AB8" s="2"/>
    </row>
    <row r="9" spans="1:28" ht="20.25" customHeight="1">
      <c r="A9" s="201" t="s">
        <v>75</v>
      </c>
      <c r="B9" s="200" t="s">
        <v>138</v>
      </c>
      <c r="C9" s="196">
        <v>3556.37</v>
      </c>
      <c r="D9" s="198">
        <v>2466.82</v>
      </c>
      <c r="E9" s="196">
        <v>2466.82</v>
      </c>
      <c r="F9" s="196">
        <v>2466.82</v>
      </c>
      <c r="G9" s="196">
        <v>0</v>
      </c>
      <c r="H9" s="196">
        <v>0</v>
      </c>
      <c r="I9" s="196">
        <v>0</v>
      </c>
      <c r="J9" s="199">
        <v>0</v>
      </c>
      <c r="K9" s="196">
        <v>0</v>
      </c>
      <c r="L9" s="198">
        <v>0</v>
      </c>
      <c r="M9" s="196">
        <v>0</v>
      </c>
      <c r="N9" s="196">
        <v>0</v>
      </c>
      <c r="O9" s="196">
        <v>0</v>
      </c>
      <c r="P9" s="196">
        <v>0</v>
      </c>
      <c r="Q9" s="196">
        <v>0</v>
      </c>
      <c r="R9" s="196">
        <v>1089.55</v>
      </c>
      <c r="S9" s="196">
        <v>0</v>
      </c>
      <c r="T9" s="199">
        <v>0</v>
      </c>
      <c r="U9" s="197">
        <v>0</v>
      </c>
      <c r="V9" s="198">
        <v>0</v>
      </c>
      <c r="W9" s="199">
        <v>1089.55</v>
      </c>
      <c r="X9" s="197">
        <v>1089.55</v>
      </c>
      <c r="Y9" s="198">
        <v>0</v>
      </c>
      <c r="Z9" s="196">
        <v>0</v>
      </c>
      <c r="AA9" s="6"/>
      <c r="AB9" s="2"/>
    </row>
    <row r="10" spans="1:28" ht="18" customHeight="1">
      <c r="A10" s="42"/>
      <c r="B10" s="39"/>
      <c r="C10" s="2"/>
      <c r="D10" s="2"/>
      <c r="E10" s="2"/>
      <c r="F10" s="2"/>
      <c r="G10" s="2"/>
      <c r="H10" s="2"/>
      <c r="I10" s="2"/>
      <c r="J10" s="2"/>
      <c r="K10" s="2"/>
      <c r="L10" s="2"/>
      <c r="M10" s="6"/>
      <c r="N10" s="2"/>
      <c r="O10" s="2"/>
      <c r="P10" s="2"/>
      <c r="Q10" s="6"/>
      <c r="S10" s="2"/>
      <c r="T10" s="2"/>
      <c r="U10" s="2"/>
      <c r="V10" s="2"/>
      <c r="W10" s="2"/>
      <c r="X10" s="6"/>
      <c r="Y10" s="2"/>
      <c r="Z10" s="6"/>
      <c r="AA10" s="6"/>
      <c r="AB10" s="2"/>
    </row>
    <row r="11" spans="1:28" ht="18" customHeight="1">
      <c r="A11" s="42"/>
      <c r="B11" s="39"/>
      <c r="C11" s="2"/>
      <c r="D11" s="2"/>
      <c r="E11" s="2"/>
      <c r="F11" s="2"/>
      <c r="G11" s="2"/>
      <c r="H11" s="2"/>
      <c r="I11" s="2"/>
      <c r="J11" s="2"/>
      <c r="K11" s="2"/>
      <c r="L11" s="2"/>
      <c r="M11" s="6"/>
      <c r="N11" s="2"/>
      <c r="O11" s="2"/>
      <c r="P11" s="2"/>
      <c r="Q11" s="6"/>
      <c r="R11" s="6"/>
      <c r="S11" s="2"/>
      <c r="T11" s="2"/>
      <c r="U11" s="2"/>
      <c r="V11" s="2"/>
      <c r="W11" s="2"/>
      <c r="X11" s="2"/>
      <c r="Y11" s="2"/>
      <c r="Z11" s="6"/>
      <c r="AB11" s="2"/>
    </row>
    <row r="12" spans="1:28" ht="18" customHeight="1">
      <c r="A12" s="42"/>
      <c r="B12" s="39"/>
      <c r="C12" s="2"/>
      <c r="D12" s="2"/>
      <c r="E12" s="2"/>
      <c r="F12" s="2"/>
      <c r="G12" s="2"/>
      <c r="H12" s="2"/>
      <c r="I12" s="2"/>
      <c r="J12" s="2"/>
      <c r="K12" s="2"/>
      <c r="L12" s="2"/>
      <c r="M12" s="6"/>
      <c r="N12" s="2"/>
      <c r="O12" s="2"/>
      <c r="P12" s="2"/>
      <c r="Q12" s="6"/>
      <c r="S12" s="2"/>
      <c r="T12" s="2"/>
      <c r="U12" s="2"/>
      <c r="V12" s="2"/>
      <c r="W12" s="2"/>
      <c r="X12" s="2"/>
      <c r="Y12" s="2"/>
      <c r="AB12" s="2"/>
    </row>
    <row r="13" spans="1:28" ht="18" customHeight="1">
      <c r="A13" s="42"/>
      <c r="B13" s="39"/>
      <c r="C13" s="2"/>
      <c r="D13" s="2"/>
      <c r="E13" s="2"/>
      <c r="F13" s="2"/>
      <c r="G13" s="2"/>
      <c r="H13" s="2"/>
      <c r="I13" s="2"/>
      <c r="J13" s="2"/>
      <c r="K13" s="2"/>
      <c r="L13" s="2"/>
      <c r="M13" s="6"/>
      <c r="N13" s="2"/>
      <c r="O13" s="2"/>
      <c r="P13" s="2"/>
      <c r="R13" s="6"/>
      <c r="S13" s="2"/>
      <c r="T13" s="2"/>
      <c r="U13" s="2"/>
      <c r="V13" s="2"/>
      <c r="W13" s="2"/>
      <c r="X13" s="2"/>
      <c r="Y13" s="2"/>
      <c r="AB13" s="2"/>
    </row>
    <row r="14" spans="1:28" ht="18" customHeight="1">
      <c r="A14" s="42"/>
      <c r="B14" s="39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"/>
      <c r="P14" s="2"/>
      <c r="S14" s="2"/>
      <c r="T14" s="2"/>
      <c r="U14" s="2"/>
      <c r="V14" s="2"/>
      <c r="W14" s="2"/>
      <c r="X14" s="2"/>
      <c r="Y14" s="2"/>
      <c r="AB14" s="2"/>
    </row>
    <row r="15" spans="1:28" ht="18" customHeight="1">
      <c r="A15" s="42"/>
      <c r="B15" s="39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"/>
      <c r="P15" s="2"/>
      <c r="S15" s="2"/>
      <c r="T15" s="2"/>
      <c r="U15" s="2"/>
      <c r="V15" s="2"/>
      <c r="W15" s="2"/>
      <c r="X15" s="2"/>
      <c r="Y15" s="2"/>
      <c r="AB15" s="2"/>
    </row>
    <row r="16" spans="1:28" ht="18" customHeight="1">
      <c r="A16" s="42"/>
      <c r="B16" s="39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"/>
      <c r="P16" s="2"/>
      <c r="Q16" s="6"/>
      <c r="S16" s="2"/>
      <c r="T16" s="2"/>
      <c r="U16" s="2"/>
      <c r="V16" s="2"/>
      <c r="W16" s="2"/>
      <c r="X16" s="2"/>
      <c r="Y16" s="2"/>
      <c r="AB16" s="2"/>
    </row>
    <row r="17" ht="18" customHeight="1"/>
    <row r="18" ht="18" customHeight="1"/>
    <row r="19" ht="18" customHeight="1"/>
    <row r="20" ht="18" customHeight="1"/>
    <row r="21" spans="1:28" ht="18" customHeight="1">
      <c r="A21" s="42"/>
      <c r="B21" s="39"/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/>
      <c r="P21" s="2"/>
      <c r="S21" s="2"/>
      <c r="T21" s="2"/>
      <c r="U21" s="2"/>
      <c r="V21" s="2"/>
      <c r="W21" s="2"/>
      <c r="X21" s="2"/>
      <c r="Y21" s="2"/>
      <c r="AB21" s="2"/>
    </row>
  </sheetData>
  <sheetProtection/>
  <mergeCells count="20">
    <mergeCell ref="W5:Y5"/>
    <mergeCell ref="P4:P6"/>
    <mergeCell ref="J5:J6"/>
    <mergeCell ref="N4:N6"/>
    <mergeCell ref="A2:Z2"/>
    <mergeCell ref="Z5:Z6"/>
    <mergeCell ref="R5:R6"/>
    <mergeCell ref="R4:Z4"/>
    <mergeCell ref="D4:J4"/>
    <mergeCell ref="D5:D6"/>
    <mergeCell ref="E5:I5"/>
    <mergeCell ref="M4:M6"/>
    <mergeCell ref="A4:A6"/>
    <mergeCell ref="B4:B6"/>
    <mergeCell ref="C4:C6"/>
    <mergeCell ref="S5:V5"/>
    <mergeCell ref="K4:K6"/>
    <mergeCell ref="L4:L6"/>
    <mergeCell ref="Q4:Q6"/>
    <mergeCell ref="O4:O6"/>
  </mergeCells>
  <printOptions horizontalCentered="1"/>
  <pageMargins left="0.6299212692290779" right="0.6299212692290779" top="0.7874015748031495" bottom="0.7086613985497181" header="0" footer="0"/>
  <pageSetup fitToHeight="999" fitToWidth="1" orientation="landscape" paperSize="8" scale="50" r:id="rId1"/>
  <headerFooter alignWithMargins="0">
    <oddFooter>&amp;C第 &amp;P 页,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showGridLines="0" showZeros="0" zoomScalePageLayoutView="0" workbookViewId="0" topLeftCell="A1">
      <selection activeCell="A1" sqref="A1"/>
    </sheetView>
  </sheetViews>
  <sheetFormatPr defaultColWidth="14.33203125" defaultRowHeight="12.75" customHeight="1"/>
  <cols>
    <col min="1" max="3" width="9.16015625" style="0" customWidth="1"/>
    <col min="4" max="4" width="15.66015625" style="0" customWidth="1"/>
    <col min="5" max="5" width="38.16015625" style="0" customWidth="1"/>
    <col min="6" max="6" width="17.16015625" style="0" customWidth="1"/>
    <col min="7" max="7" width="17.5" style="0" customWidth="1"/>
    <col min="8" max="8" width="15.83203125" style="0" customWidth="1"/>
    <col min="9" max="9" width="16" style="0" customWidth="1"/>
    <col min="10" max="10" width="16.16015625" style="0" customWidth="1"/>
    <col min="11" max="11" width="18" style="0" customWidth="1"/>
    <col min="12" max="13" width="14.66015625" style="0" customWidth="1"/>
    <col min="14" max="14" width="13" style="0" customWidth="1"/>
    <col min="15" max="15" width="12.83203125" style="0" customWidth="1"/>
    <col min="16" max="20" width="13.33203125" style="0" customWidth="1"/>
    <col min="21" max="21" width="9.16015625" style="0" customWidth="1"/>
    <col min="22" max="22" width="12.16015625" style="0" customWidth="1"/>
    <col min="23" max="23" width="13.16015625" style="0" customWidth="1"/>
    <col min="24" max="24" width="12.83203125" style="0" customWidth="1"/>
    <col min="25" max="25" width="13.66015625" style="0" customWidth="1"/>
    <col min="26" max="26" width="13.16015625" style="0" customWidth="1"/>
    <col min="27" max="27" width="13.83203125" style="0" customWidth="1"/>
    <col min="28" max="28" width="15.16015625" style="0" customWidth="1"/>
    <col min="29" max="29" width="11.66015625" style="0" customWidth="1"/>
    <col min="30" max="30" width="9.16015625" style="0" customWidth="1"/>
    <col min="31" max="31" width="9" style="0" customWidth="1"/>
  </cols>
  <sheetData>
    <row r="1" spans="4:31" ht="14.25" customHeight="1">
      <c r="D1" s="38"/>
      <c r="E1" s="39"/>
      <c r="F1" s="2"/>
      <c r="G1" s="2"/>
      <c r="H1" s="2"/>
      <c r="I1" s="2"/>
      <c r="J1" s="2"/>
      <c r="K1" s="2"/>
      <c r="L1" s="2"/>
      <c r="M1" s="2"/>
      <c r="N1" s="2"/>
      <c r="O1" s="2"/>
      <c r="Q1" s="2"/>
      <c r="R1" s="2"/>
      <c r="V1" s="2"/>
      <c r="W1" s="2"/>
      <c r="X1" s="2"/>
      <c r="Y1" s="2"/>
      <c r="Z1" s="2"/>
      <c r="AA1" s="2"/>
      <c r="AB1" s="2"/>
      <c r="AC1" s="3" t="s">
        <v>77</v>
      </c>
      <c r="AE1" s="2"/>
    </row>
    <row r="2" spans="1:31" ht="29.25" customHeight="1">
      <c r="A2" s="261" t="s">
        <v>159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184"/>
      <c r="AE2" s="184"/>
    </row>
    <row r="3" spans="1:31" ht="18" customHeight="1">
      <c r="A3" s="202" t="s">
        <v>247</v>
      </c>
      <c r="D3" s="6"/>
      <c r="E3" s="39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R3" s="2"/>
      <c r="S3" s="2"/>
      <c r="V3" s="2"/>
      <c r="W3" s="2"/>
      <c r="X3" s="2"/>
      <c r="Y3" s="2"/>
      <c r="Z3" s="2"/>
      <c r="AA3" s="2"/>
      <c r="AB3" s="2"/>
      <c r="AC3" s="27" t="s">
        <v>150</v>
      </c>
      <c r="AE3" s="2"/>
    </row>
    <row r="4" spans="1:31" ht="21.75" customHeight="1">
      <c r="A4" s="14" t="s">
        <v>99</v>
      </c>
      <c r="B4" s="14"/>
      <c r="C4" s="14"/>
      <c r="D4" s="258" t="s">
        <v>121</v>
      </c>
      <c r="E4" s="258" t="s">
        <v>226</v>
      </c>
      <c r="F4" s="258" t="s">
        <v>235</v>
      </c>
      <c r="G4" s="258" t="s">
        <v>169</v>
      </c>
      <c r="H4" s="258"/>
      <c r="I4" s="258"/>
      <c r="J4" s="258"/>
      <c r="K4" s="258"/>
      <c r="L4" s="258"/>
      <c r="M4" s="259"/>
      <c r="N4" s="259" t="s">
        <v>260</v>
      </c>
      <c r="O4" s="258" t="s">
        <v>176</v>
      </c>
      <c r="P4" s="260" t="s">
        <v>258</v>
      </c>
      <c r="Q4" s="258" t="s">
        <v>33</v>
      </c>
      <c r="R4" s="258" t="s">
        <v>68</v>
      </c>
      <c r="S4" s="258" t="s">
        <v>177</v>
      </c>
      <c r="T4" s="258" t="s">
        <v>90</v>
      </c>
      <c r="U4" s="258" t="s">
        <v>239</v>
      </c>
      <c r="V4" s="258"/>
      <c r="W4" s="258"/>
      <c r="X4" s="258"/>
      <c r="Y4" s="258"/>
      <c r="Z4" s="258"/>
      <c r="AA4" s="258"/>
      <c r="AB4" s="258"/>
      <c r="AC4" s="258"/>
      <c r="AE4" s="2"/>
    </row>
    <row r="5" spans="1:31" ht="21" customHeight="1">
      <c r="A5" s="258" t="s">
        <v>113</v>
      </c>
      <c r="B5" s="258" t="s">
        <v>209</v>
      </c>
      <c r="C5" s="258" t="s">
        <v>201</v>
      </c>
      <c r="D5" s="258"/>
      <c r="E5" s="258"/>
      <c r="F5" s="258"/>
      <c r="G5" s="258" t="s">
        <v>65</v>
      </c>
      <c r="H5" s="258" t="s">
        <v>125</v>
      </c>
      <c r="I5" s="258"/>
      <c r="J5" s="258"/>
      <c r="K5" s="258"/>
      <c r="L5" s="258"/>
      <c r="M5" s="259" t="s">
        <v>278</v>
      </c>
      <c r="N5" s="259"/>
      <c r="O5" s="258"/>
      <c r="P5" s="260"/>
      <c r="Q5" s="258"/>
      <c r="R5" s="258"/>
      <c r="S5" s="258"/>
      <c r="T5" s="258"/>
      <c r="U5" s="258" t="s">
        <v>65</v>
      </c>
      <c r="V5" s="258" t="s">
        <v>212</v>
      </c>
      <c r="W5" s="258"/>
      <c r="X5" s="258"/>
      <c r="Y5" s="258"/>
      <c r="Z5" s="258" t="s">
        <v>48</v>
      </c>
      <c r="AA5" s="258"/>
      <c r="AB5" s="258"/>
      <c r="AC5" s="258" t="s">
        <v>120</v>
      </c>
      <c r="AE5" s="2"/>
    </row>
    <row r="6" spans="1:31" ht="61.5" customHeight="1">
      <c r="A6" s="258"/>
      <c r="B6" s="258"/>
      <c r="C6" s="258"/>
      <c r="D6" s="258"/>
      <c r="E6" s="258"/>
      <c r="F6" s="258"/>
      <c r="G6" s="258"/>
      <c r="H6" s="31" t="s">
        <v>161</v>
      </c>
      <c r="I6" s="31" t="s">
        <v>232</v>
      </c>
      <c r="J6" s="31" t="s">
        <v>45</v>
      </c>
      <c r="K6" s="31" t="s">
        <v>126</v>
      </c>
      <c r="L6" s="84" t="s">
        <v>181</v>
      </c>
      <c r="M6" s="259"/>
      <c r="N6" s="259"/>
      <c r="O6" s="258"/>
      <c r="P6" s="260"/>
      <c r="Q6" s="258"/>
      <c r="R6" s="258"/>
      <c r="S6" s="258"/>
      <c r="T6" s="258"/>
      <c r="U6" s="258"/>
      <c r="V6" s="31" t="s">
        <v>161</v>
      </c>
      <c r="W6" s="31" t="s">
        <v>212</v>
      </c>
      <c r="X6" s="31" t="s">
        <v>78</v>
      </c>
      <c r="Y6" s="31" t="s">
        <v>218</v>
      </c>
      <c r="Z6" s="31" t="s">
        <v>161</v>
      </c>
      <c r="AA6" s="31" t="s">
        <v>92</v>
      </c>
      <c r="AB6" s="31" t="s">
        <v>248</v>
      </c>
      <c r="AC6" s="258"/>
      <c r="AE6" s="2"/>
    </row>
    <row r="7" spans="1:31" ht="18" customHeight="1">
      <c r="A7" s="84" t="s">
        <v>185</v>
      </c>
      <c r="B7" s="185" t="s">
        <v>185</v>
      </c>
      <c r="C7" s="185" t="s">
        <v>185</v>
      </c>
      <c r="D7" s="186" t="s">
        <v>185</v>
      </c>
      <c r="E7" s="32" t="s">
        <v>185</v>
      </c>
      <c r="F7" s="187">
        <v>1</v>
      </c>
      <c r="G7" s="187">
        <f aca="true" t="shared" si="0" ref="G7:AC7">F7+1</f>
        <v>2</v>
      </c>
      <c r="H7" s="187">
        <f t="shared" si="0"/>
        <v>3</v>
      </c>
      <c r="I7" s="187">
        <f t="shared" si="0"/>
        <v>4</v>
      </c>
      <c r="J7" s="187">
        <f t="shared" si="0"/>
        <v>5</v>
      </c>
      <c r="K7" s="187">
        <f t="shared" si="0"/>
        <v>6</v>
      </c>
      <c r="L7" s="187">
        <f t="shared" si="0"/>
        <v>7</v>
      </c>
      <c r="M7" s="187">
        <f t="shared" si="0"/>
        <v>8</v>
      </c>
      <c r="N7" s="177">
        <f t="shared" si="0"/>
        <v>9</v>
      </c>
      <c r="O7" s="177">
        <f t="shared" si="0"/>
        <v>10</v>
      </c>
      <c r="P7" s="187">
        <f t="shared" si="0"/>
        <v>11</v>
      </c>
      <c r="Q7" s="187">
        <f t="shared" si="0"/>
        <v>12</v>
      </c>
      <c r="R7" s="187">
        <f t="shared" si="0"/>
        <v>13</v>
      </c>
      <c r="S7" s="187">
        <f t="shared" si="0"/>
        <v>14</v>
      </c>
      <c r="T7" s="187">
        <f t="shared" si="0"/>
        <v>15</v>
      </c>
      <c r="U7" s="187">
        <f t="shared" si="0"/>
        <v>16</v>
      </c>
      <c r="V7" s="187">
        <f t="shared" si="0"/>
        <v>17</v>
      </c>
      <c r="W7" s="187">
        <f t="shared" si="0"/>
        <v>18</v>
      </c>
      <c r="X7" s="187">
        <f t="shared" si="0"/>
        <v>19</v>
      </c>
      <c r="Y7" s="187">
        <f t="shared" si="0"/>
        <v>20</v>
      </c>
      <c r="Z7" s="187">
        <f t="shared" si="0"/>
        <v>21</v>
      </c>
      <c r="AA7" s="187">
        <f t="shared" si="0"/>
        <v>22</v>
      </c>
      <c r="AB7" s="187">
        <f t="shared" si="0"/>
        <v>23</v>
      </c>
      <c r="AC7" s="187">
        <f t="shared" si="0"/>
        <v>24</v>
      </c>
      <c r="AD7" s="188"/>
      <c r="AE7" s="1"/>
    </row>
    <row r="8" spans="1:31" ht="24.75" customHeight="1">
      <c r="A8" s="206"/>
      <c r="B8" s="207"/>
      <c r="C8" s="205"/>
      <c r="D8" s="205"/>
      <c r="E8" s="204"/>
      <c r="F8" s="203">
        <v>3556.37</v>
      </c>
      <c r="G8" s="196">
        <v>2466.82</v>
      </c>
      <c r="H8" s="198">
        <v>2466.82</v>
      </c>
      <c r="I8" s="203">
        <v>2466.82</v>
      </c>
      <c r="J8" s="199">
        <v>0</v>
      </c>
      <c r="K8" s="199">
        <v>0</v>
      </c>
      <c r="L8" s="199">
        <v>0</v>
      </c>
      <c r="M8" s="199">
        <v>0</v>
      </c>
      <c r="N8" s="196">
        <v>0</v>
      </c>
      <c r="O8" s="203">
        <v>0</v>
      </c>
      <c r="P8" s="199">
        <v>0</v>
      </c>
      <c r="Q8" s="199">
        <v>0</v>
      </c>
      <c r="R8" s="199">
        <v>0</v>
      </c>
      <c r="S8" s="196">
        <v>0</v>
      </c>
      <c r="T8" s="203">
        <v>0</v>
      </c>
      <c r="U8" s="196">
        <v>1089.55</v>
      </c>
      <c r="V8" s="203">
        <v>0</v>
      </c>
      <c r="W8" s="199">
        <v>0</v>
      </c>
      <c r="X8" s="199">
        <v>0</v>
      </c>
      <c r="Y8" s="196">
        <v>0</v>
      </c>
      <c r="Z8" s="203">
        <v>1089.55</v>
      </c>
      <c r="AA8" s="199">
        <v>1089.55</v>
      </c>
      <c r="AB8" s="199">
        <v>0</v>
      </c>
      <c r="AC8" s="196">
        <v>0</v>
      </c>
      <c r="AE8" s="2"/>
    </row>
    <row r="9" spans="1:31" ht="24.75" customHeight="1">
      <c r="A9" s="206"/>
      <c r="B9" s="207"/>
      <c r="C9" s="205"/>
      <c r="D9" s="205" t="s">
        <v>75</v>
      </c>
      <c r="E9" s="204" t="s">
        <v>138</v>
      </c>
      <c r="F9" s="203">
        <v>3556.37</v>
      </c>
      <c r="G9" s="196">
        <v>2466.82</v>
      </c>
      <c r="H9" s="198">
        <v>2466.82</v>
      </c>
      <c r="I9" s="203">
        <v>2466.82</v>
      </c>
      <c r="J9" s="199">
        <v>0</v>
      </c>
      <c r="K9" s="199">
        <v>0</v>
      </c>
      <c r="L9" s="199">
        <v>0</v>
      </c>
      <c r="M9" s="199">
        <v>0</v>
      </c>
      <c r="N9" s="196">
        <v>0</v>
      </c>
      <c r="O9" s="203">
        <v>0</v>
      </c>
      <c r="P9" s="199">
        <v>0</v>
      </c>
      <c r="Q9" s="199">
        <v>0</v>
      </c>
      <c r="R9" s="199">
        <v>0</v>
      </c>
      <c r="S9" s="196">
        <v>0</v>
      </c>
      <c r="T9" s="203">
        <v>0</v>
      </c>
      <c r="U9" s="196">
        <v>1089.55</v>
      </c>
      <c r="V9" s="203">
        <v>0</v>
      </c>
      <c r="W9" s="199">
        <v>0</v>
      </c>
      <c r="X9" s="199">
        <v>0</v>
      </c>
      <c r="Y9" s="196">
        <v>0</v>
      </c>
      <c r="Z9" s="203">
        <v>1089.55</v>
      </c>
      <c r="AA9" s="199">
        <v>1089.55</v>
      </c>
      <c r="AB9" s="199">
        <v>0</v>
      </c>
      <c r="AC9" s="196">
        <v>0</v>
      </c>
      <c r="AD9" s="6"/>
      <c r="AE9" s="2"/>
    </row>
    <row r="10" spans="1:31" ht="24.75" customHeight="1">
      <c r="A10" s="206" t="s">
        <v>67</v>
      </c>
      <c r="B10" s="207" t="s">
        <v>2</v>
      </c>
      <c r="C10" s="205" t="s">
        <v>229</v>
      </c>
      <c r="D10" s="205" t="s">
        <v>158</v>
      </c>
      <c r="E10" s="204" t="s">
        <v>254</v>
      </c>
      <c r="F10" s="203">
        <v>1778.04</v>
      </c>
      <c r="G10" s="196">
        <v>1729.15</v>
      </c>
      <c r="H10" s="198">
        <v>1729.15</v>
      </c>
      <c r="I10" s="203">
        <v>1729.15</v>
      </c>
      <c r="J10" s="199">
        <v>0</v>
      </c>
      <c r="K10" s="199">
        <v>0</v>
      </c>
      <c r="L10" s="199">
        <v>0</v>
      </c>
      <c r="M10" s="199">
        <v>0</v>
      </c>
      <c r="N10" s="196">
        <v>0</v>
      </c>
      <c r="O10" s="203">
        <v>0</v>
      </c>
      <c r="P10" s="199">
        <v>0</v>
      </c>
      <c r="Q10" s="199">
        <v>0</v>
      </c>
      <c r="R10" s="199">
        <v>0</v>
      </c>
      <c r="S10" s="196">
        <v>0</v>
      </c>
      <c r="T10" s="203">
        <v>0</v>
      </c>
      <c r="U10" s="196">
        <v>48.89</v>
      </c>
      <c r="V10" s="203">
        <v>0</v>
      </c>
      <c r="W10" s="199">
        <v>0</v>
      </c>
      <c r="X10" s="199">
        <v>0</v>
      </c>
      <c r="Y10" s="196">
        <v>0</v>
      </c>
      <c r="Z10" s="203">
        <v>48.89</v>
      </c>
      <c r="AA10" s="199">
        <v>48.89</v>
      </c>
      <c r="AB10" s="199">
        <v>0</v>
      </c>
      <c r="AC10" s="196">
        <v>0</v>
      </c>
      <c r="AD10" s="6"/>
      <c r="AE10" s="2"/>
    </row>
    <row r="11" spans="1:31" ht="24.75" customHeight="1">
      <c r="A11" s="206" t="s">
        <v>67</v>
      </c>
      <c r="B11" s="207" t="s">
        <v>2</v>
      </c>
      <c r="C11" s="205" t="s">
        <v>156</v>
      </c>
      <c r="D11" s="205" t="s">
        <v>158</v>
      </c>
      <c r="E11" s="204" t="s">
        <v>202</v>
      </c>
      <c r="F11" s="203">
        <v>1043.52</v>
      </c>
      <c r="G11" s="196">
        <v>27</v>
      </c>
      <c r="H11" s="198">
        <v>27</v>
      </c>
      <c r="I11" s="203">
        <v>27</v>
      </c>
      <c r="J11" s="199">
        <v>0</v>
      </c>
      <c r="K11" s="199">
        <v>0</v>
      </c>
      <c r="L11" s="199">
        <v>0</v>
      </c>
      <c r="M11" s="199">
        <v>0</v>
      </c>
      <c r="N11" s="196">
        <v>0</v>
      </c>
      <c r="O11" s="203">
        <v>0</v>
      </c>
      <c r="P11" s="199">
        <v>0</v>
      </c>
      <c r="Q11" s="199">
        <v>0</v>
      </c>
      <c r="R11" s="199">
        <v>0</v>
      </c>
      <c r="S11" s="196">
        <v>0</v>
      </c>
      <c r="T11" s="203">
        <v>0</v>
      </c>
      <c r="U11" s="196">
        <v>1016.52</v>
      </c>
      <c r="V11" s="203">
        <v>0</v>
      </c>
      <c r="W11" s="199">
        <v>0</v>
      </c>
      <c r="X11" s="199">
        <v>0</v>
      </c>
      <c r="Y11" s="196">
        <v>0</v>
      </c>
      <c r="Z11" s="203">
        <v>1016.52</v>
      </c>
      <c r="AA11" s="199">
        <v>1016.52</v>
      </c>
      <c r="AB11" s="199">
        <v>0</v>
      </c>
      <c r="AC11" s="196">
        <v>0</v>
      </c>
      <c r="AE11" s="2"/>
    </row>
    <row r="12" spans="1:31" ht="24.75" customHeight="1">
      <c r="A12" s="206" t="s">
        <v>67</v>
      </c>
      <c r="B12" s="207" t="s">
        <v>2</v>
      </c>
      <c r="C12" s="205" t="s">
        <v>18</v>
      </c>
      <c r="D12" s="205" t="s">
        <v>158</v>
      </c>
      <c r="E12" s="204" t="s">
        <v>238</v>
      </c>
      <c r="F12" s="203">
        <v>24.14</v>
      </c>
      <c r="G12" s="196">
        <v>0</v>
      </c>
      <c r="H12" s="198">
        <v>0</v>
      </c>
      <c r="I12" s="203">
        <v>0</v>
      </c>
      <c r="J12" s="199">
        <v>0</v>
      </c>
      <c r="K12" s="199">
        <v>0</v>
      </c>
      <c r="L12" s="199">
        <v>0</v>
      </c>
      <c r="M12" s="199">
        <v>0</v>
      </c>
      <c r="N12" s="196">
        <v>0</v>
      </c>
      <c r="O12" s="203">
        <v>0</v>
      </c>
      <c r="P12" s="199">
        <v>0</v>
      </c>
      <c r="Q12" s="199">
        <v>0</v>
      </c>
      <c r="R12" s="199">
        <v>0</v>
      </c>
      <c r="S12" s="196">
        <v>0</v>
      </c>
      <c r="T12" s="203">
        <v>0</v>
      </c>
      <c r="U12" s="196">
        <v>24.14</v>
      </c>
      <c r="V12" s="203">
        <v>0</v>
      </c>
      <c r="W12" s="199">
        <v>0</v>
      </c>
      <c r="X12" s="199">
        <v>0</v>
      </c>
      <c r="Y12" s="196">
        <v>0</v>
      </c>
      <c r="Z12" s="203">
        <v>24.14</v>
      </c>
      <c r="AA12" s="199">
        <v>24.14</v>
      </c>
      <c r="AB12" s="199">
        <v>0</v>
      </c>
      <c r="AC12" s="196">
        <v>0</v>
      </c>
      <c r="AE12" s="2"/>
    </row>
    <row r="13" spans="1:31" ht="24.75" customHeight="1">
      <c r="A13" s="206" t="s">
        <v>66</v>
      </c>
      <c r="B13" s="207" t="s">
        <v>225</v>
      </c>
      <c r="C13" s="205" t="s">
        <v>229</v>
      </c>
      <c r="D13" s="205" t="s">
        <v>158</v>
      </c>
      <c r="E13" s="204" t="s">
        <v>87</v>
      </c>
      <c r="F13" s="203">
        <v>423.22</v>
      </c>
      <c r="G13" s="196">
        <v>423.22</v>
      </c>
      <c r="H13" s="198">
        <v>423.22</v>
      </c>
      <c r="I13" s="203">
        <v>423.22</v>
      </c>
      <c r="J13" s="199">
        <v>0</v>
      </c>
      <c r="K13" s="199">
        <v>0</v>
      </c>
      <c r="L13" s="199">
        <v>0</v>
      </c>
      <c r="M13" s="199">
        <v>0</v>
      </c>
      <c r="N13" s="196">
        <v>0</v>
      </c>
      <c r="O13" s="203">
        <v>0</v>
      </c>
      <c r="P13" s="199">
        <v>0</v>
      </c>
      <c r="Q13" s="199">
        <v>0</v>
      </c>
      <c r="R13" s="199">
        <v>0</v>
      </c>
      <c r="S13" s="196">
        <v>0</v>
      </c>
      <c r="T13" s="203">
        <v>0</v>
      </c>
      <c r="U13" s="196">
        <v>0</v>
      </c>
      <c r="V13" s="203">
        <v>0</v>
      </c>
      <c r="W13" s="199">
        <v>0</v>
      </c>
      <c r="X13" s="199">
        <v>0</v>
      </c>
      <c r="Y13" s="196">
        <v>0</v>
      </c>
      <c r="Z13" s="203">
        <v>0</v>
      </c>
      <c r="AA13" s="199">
        <v>0</v>
      </c>
      <c r="AB13" s="199">
        <v>0</v>
      </c>
      <c r="AC13" s="196">
        <v>0</v>
      </c>
      <c r="AE13" s="2"/>
    </row>
    <row r="14" spans="1:31" ht="24.75" customHeight="1">
      <c r="A14" s="206" t="s">
        <v>123</v>
      </c>
      <c r="B14" s="207" t="s">
        <v>225</v>
      </c>
      <c r="C14" s="205" t="s">
        <v>229</v>
      </c>
      <c r="D14" s="205" t="s">
        <v>158</v>
      </c>
      <c r="E14" s="204" t="s">
        <v>216</v>
      </c>
      <c r="F14" s="203">
        <v>96.39</v>
      </c>
      <c r="G14" s="196">
        <v>96.39</v>
      </c>
      <c r="H14" s="198">
        <v>96.39</v>
      </c>
      <c r="I14" s="203">
        <v>96.39</v>
      </c>
      <c r="J14" s="199">
        <v>0</v>
      </c>
      <c r="K14" s="199">
        <v>0</v>
      </c>
      <c r="L14" s="199">
        <v>0</v>
      </c>
      <c r="M14" s="199">
        <v>0</v>
      </c>
      <c r="N14" s="196">
        <v>0</v>
      </c>
      <c r="O14" s="203">
        <v>0</v>
      </c>
      <c r="P14" s="199">
        <v>0</v>
      </c>
      <c r="Q14" s="199">
        <v>0</v>
      </c>
      <c r="R14" s="199">
        <v>0</v>
      </c>
      <c r="S14" s="196">
        <v>0</v>
      </c>
      <c r="T14" s="203">
        <v>0</v>
      </c>
      <c r="U14" s="196">
        <v>0</v>
      </c>
      <c r="V14" s="203">
        <v>0</v>
      </c>
      <c r="W14" s="199">
        <v>0</v>
      </c>
      <c r="X14" s="199">
        <v>0</v>
      </c>
      <c r="Y14" s="196">
        <v>0</v>
      </c>
      <c r="Z14" s="203">
        <v>0</v>
      </c>
      <c r="AA14" s="199">
        <v>0</v>
      </c>
      <c r="AB14" s="199">
        <v>0</v>
      </c>
      <c r="AC14" s="196">
        <v>0</v>
      </c>
      <c r="AE14" s="2"/>
    </row>
    <row r="15" spans="1:31" ht="24.75" customHeight="1">
      <c r="A15" s="206" t="s">
        <v>123</v>
      </c>
      <c r="B15" s="207" t="s">
        <v>225</v>
      </c>
      <c r="C15" s="205" t="s">
        <v>80</v>
      </c>
      <c r="D15" s="205" t="s">
        <v>158</v>
      </c>
      <c r="E15" s="204" t="s">
        <v>122</v>
      </c>
      <c r="F15" s="203">
        <v>46.47</v>
      </c>
      <c r="G15" s="196">
        <v>46.47</v>
      </c>
      <c r="H15" s="198">
        <v>46.47</v>
      </c>
      <c r="I15" s="203">
        <v>46.47</v>
      </c>
      <c r="J15" s="199">
        <v>0</v>
      </c>
      <c r="K15" s="199">
        <v>0</v>
      </c>
      <c r="L15" s="199">
        <v>0</v>
      </c>
      <c r="M15" s="199">
        <v>0</v>
      </c>
      <c r="N15" s="196">
        <v>0</v>
      </c>
      <c r="O15" s="203">
        <v>0</v>
      </c>
      <c r="P15" s="199">
        <v>0</v>
      </c>
      <c r="Q15" s="199">
        <v>0</v>
      </c>
      <c r="R15" s="199">
        <v>0</v>
      </c>
      <c r="S15" s="196">
        <v>0</v>
      </c>
      <c r="T15" s="203">
        <v>0</v>
      </c>
      <c r="U15" s="196">
        <v>0</v>
      </c>
      <c r="V15" s="203">
        <v>0</v>
      </c>
      <c r="W15" s="199">
        <v>0</v>
      </c>
      <c r="X15" s="199">
        <v>0</v>
      </c>
      <c r="Y15" s="196">
        <v>0</v>
      </c>
      <c r="Z15" s="203">
        <v>0</v>
      </c>
      <c r="AA15" s="199">
        <v>0</v>
      </c>
      <c r="AB15" s="199">
        <v>0</v>
      </c>
      <c r="AC15" s="196">
        <v>0</v>
      </c>
      <c r="AE15" s="2"/>
    </row>
    <row r="16" spans="1:29" ht="24.75" customHeight="1">
      <c r="A16" s="206" t="s">
        <v>107</v>
      </c>
      <c r="B16" s="207" t="s">
        <v>156</v>
      </c>
      <c r="C16" s="205" t="s">
        <v>229</v>
      </c>
      <c r="D16" s="205" t="s">
        <v>158</v>
      </c>
      <c r="E16" s="204" t="s">
        <v>234</v>
      </c>
      <c r="F16" s="203">
        <v>144.59</v>
      </c>
      <c r="G16" s="196">
        <v>144.59</v>
      </c>
      <c r="H16" s="198">
        <v>144.59</v>
      </c>
      <c r="I16" s="203">
        <v>144.59</v>
      </c>
      <c r="J16" s="199">
        <v>0</v>
      </c>
      <c r="K16" s="199">
        <v>0</v>
      </c>
      <c r="L16" s="199">
        <v>0</v>
      </c>
      <c r="M16" s="199">
        <v>0</v>
      </c>
      <c r="N16" s="196">
        <v>0</v>
      </c>
      <c r="O16" s="203">
        <v>0</v>
      </c>
      <c r="P16" s="199">
        <v>0</v>
      </c>
      <c r="Q16" s="199">
        <v>0</v>
      </c>
      <c r="R16" s="199">
        <v>0</v>
      </c>
      <c r="S16" s="196">
        <v>0</v>
      </c>
      <c r="T16" s="203">
        <v>0</v>
      </c>
      <c r="U16" s="196">
        <v>0</v>
      </c>
      <c r="V16" s="203">
        <v>0</v>
      </c>
      <c r="W16" s="199">
        <v>0</v>
      </c>
      <c r="X16" s="199">
        <v>0</v>
      </c>
      <c r="Y16" s="196">
        <v>0</v>
      </c>
      <c r="Z16" s="203">
        <v>0</v>
      </c>
      <c r="AA16" s="199">
        <v>0</v>
      </c>
      <c r="AB16" s="199">
        <v>0</v>
      </c>
      <c r="AC16" s="196">
        <v>0</v>
      </c>
    </row>
    <row r="17" spans="1:31" ht="18" customHeight="1">
      <c r="A17" s="6"/>
      <c r="B17" s="6"/>
      <c r="C17" s="6"/>
      <c r="D17" s="42"/>
      <c r="E17" s="39"/>
      <c r="F17" s="2"/>
      <c r="G17" s="2"/>
      <c r="H17" s="2"/>
      <c r="I17" s="2"/>
      <c r="J17" s="2"/>
      <c r="K17" s="2"/>
      <c r="L17" s="2"/>
      <c r="M17" s="2"/>
      <c r="N17" s="2"/>
      <c r="O17" s="2"/>
      <c r="P17" s="6"/>
      <c r="Q17" s="2"/>
      <c r="R17" s="2"/>
      <c r="S17" s="2"/>
      <c r="T17" s="6"/>
      <c r="U17" s="6"/>
      <c r="V17" s="2"/>
      <c r="W17" s="2"/>
      <c r="X17" s="2"/>
      <c r="Y17" s="2"/>
      <c r="Z17" s="2"/>
      <c r="AA17" s="2"/>
      <c r="AB17" s="2"/>
      <c r="AC17" s="6"/>
      <c r="AD17" s="6"/>
      <c r="AE17" s="2"/>
    </row>
  </sheetData>
  <sheetProtection/>
  <mergeCells count="23">
    <mergeCell ref="U5:U6"/>
    <mergeCell ref="U4:AC4"/>
    <mergeCell ref="G4:M4"/>
    <mergeCell ref="T4:T6"/>
    <mergeCell ref="R4:R6"/>
    <mergeCell ref="V5:Y5"/>
    <mergeCell ref="A2:AC2"/>
    <mergeCell ref="A5:A6"/>
    <mergeCell ref="B5:B6"/>
    <mergeCell ref="N4:N6"/>
    <mergeCell ref="O4:O6"/>
    <mergeCell ref="C5:C6"/>
    <mergeCell ref="AC5:AC6"/>
    <mergeCell ref="D4:D6"/>
    <mergeCell ref="E4:E6"/>
    <mergeCell ref="F4:F6"/>
    <mergeCell ref="Q4:Q6"/>
    <mergeCell ref="G5:G6"/>
    <mergeCell ref="Z5:AB5"/>
    <mergeCell ref="S4:S6"/>
    <mergeCell ref="M5:M6"/>
    <mergeCell ref="H5:L5"/>
    <mergeCell ref="P4:P6"/>
  </mergeCells>
  <printOptions horizontalCentered="1"/>
  <pageMargins left="0.6299212692290779" right="0.6299212692290779" top="0.7874015748031495" bottom="0.7086613985497181" header="0" footer="0"/>
  <pageSetup fitToHeight="999" fitToWidth="1" orientation="landscape" paperSize="9" scale="60" r:id="rId1"/>
  <headerFooter alignWithMargins="0">
    <oddFooter>&amp;C第 &amp;P 页,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13.16015625" style="0" customWidth="1"/>
    <col min="3" max="3" width="27.16015625" style="0" customWidth="1"/>
    <col min="4" max="4" width="22" style="0" customWidth="1"/>
    <col min="5" max="5" width="39.83203125" style="0" customWidth="1"/>
    <col min="6" max="6" width="41.66015625" style="0" customWidth="1"/>
    <col min="7" max="7" width="26.5" style="0" customWidth="1"/>
    <col min="8" max="8" width="15.16015625" style="0" customWidth="1"/>
    <col min="9" max="164" width="9" style="0" customWidth="1"/>
  </cols>
  <sheetData>
    <row r="1" spans="1:256" s="6" customFormat="1" ht="15.75" customHeight="1">
      <c r="A1" s="43"/>
      <c r="B1" s="4"/>
      <c r="C1" s="4"/>
      <c r="D1" s="44"/>
      <c r="E1" s="2"/>
      <c r="F1" s="8"/>
      <c r="G1" s="2"/>
      <c r="H1" s="44" t="s">
        <v>168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4" customHeight="1">
      <c r="A2" s="262" t="s">
        <v>76</v>
      </c>
      <c r="B2" s="262"/>
      <c r="C2" s="262"/>
      <c r="D2" s="262"/>
      <c r="E2" s="262"/>
      <c r="F2" s="262"/>
      <c r="G2" s="262"/>
      <c r="H2" s="26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" customHeight="1">
      <c r="A3" s="22"/>
      <c r="B3" s="23"/>
      <c r="C3" s="23"/>
      <c r="D3" s="45"/>
      <c r="E3" s="2"/>
      <c r="F3" s="8"/>
      <c r="G3" s="2"/>
      <c r="H3" s="46" t="s">
        <v>150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6.25" customHeight="1">
      <c r="A4" s="14" t="s">
        <v>40</v>
      </c>
      <c r="B4" s="15"/>
      <c r="C4" s="251" t="s">
        <v>31</v>
      </c>
      <c r="D4" s="251"/>
      <c r="E4" s="251"/>
      <c r="F4" s="251"/>
      <c r="G4" s="251"/>
      <c r="H4" s="25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5.5" customHeight="1">
      <c r="A5" s="122" t="s">
        <v>164</v>
      </c>
      <c r="B5" s="123" t="s">
        <v>7</v>
      </c>
      <c r="C5" s="124" t="s">
        <v>44</v>
      </c>
      <c r="D5" s="125" t="s">
        <v>7</v>
      </c>
      <c r="E5" s="24" t="s">
        <v>10</v>
      </c>
      <c r="F5" s="47" t="s">
        <v>132</v>
      </c>
      <c r="G5" s="24" t="s">
        <v>88</v>
      </c>
      <c r="H5" s="126" t="s">
        <v>132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6.5" customHeight="1">
      <c r="A6" s="127" t="s">
        <v>169</v>
      </c>
      <c r="B6" s="128">
        <f>B7+B12</f>
        <v>2466.82</v>
      </c>
      <c r="C6" s="129" t="s">
        <v>267</v>
      </c>
      <c r="D6" s="144">
        <v>2439.82</v>
      </c>
      <c r="E6" s="48" t="s">
        <v>37</v>
      </c>
      <c r="F6" s="192">
        <v>0</v>
      </c>
      <c r="G6" s="48" t="s">
        <v>4</v>
      </c>
      <c r="H6" s="192">
        <v>1556.91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6.5" customHeight="1">
      <c r="A7" s="131" t="s">
        <v>206</v>
      </c>
      <c r="B7" s="140">
        <v>2466.82</v>
      </c>
      <c r="C7" s="129" t="s">
        <v>93</v>
      </c>
      <c r="D7" s="144">
        <v>1556.91</v>
      </c>
      <c r="E7" s="48" t="s">
        <v>55</v>
      </c>
      <c r="F7" s="192">
        <v>0</v>
      </c>
      <c r="G7" s="48" t="s">
        <v>189</v>
      </c>
      <c r="H7" s="192">
        <v>284.86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6.5" customHeight="1">
      <c r="A8" s="132" t="s">
        <v>101</v>
      </c>
      <c r="B8" s="156">
        <v>2466.82</v>
      </c>
      <c r="C8" s="129" t="s">
        <v>62</v>
      </c>
      <c r="D8" s="144">
        <v>257.86</v>
      </c>
      <c r="E8" s="48" t="s">
        <v>241</v>
      </c>
      <c r="F8" s="192">
        <v>0</v>
      </c>
      <c r="G8" s="48" t="s">
        <v>231</v>
      </c>
      <c r="H8" s="192">
        <v>625.05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6.5" customHeight="1">
      <c r="A9" s="127" t="s">
        <v>61</v>
      </c>
      <c r="B9" s="128">
        <v>0</v>
      </c>
      <c r="C9" s="129" t="s">
        <v>94</v>
      </c>
      <c r="D9" s="144">
        <v>625.05</v>
      </c>
      <c r="E9" s="48" t="s">
        <v>136</v>
      </c>
      <c r="F9" s="192">
        <v>1756.15</v>
      </c>
      <c r="G9" s="48" t="s">
        <v>23</v>
      </c>
      <c r="H9" s="192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6.5" customHeight="1">
      <c r="A10" s="127" t="s">
        <v>160</v>
      </c>
      <c r="B10" s="133"/>
      <c r="C10" s="129" t="s">
        <v>251</v>
      </c>
      <c r="D10" s="144">
        <v>27</v>
      </c>
      <c r="E10" s="48" t="s">
        <v>219</v>
      </c>
      <c r="F10" s="192">
        <v>0</v>
      </c>
      <c r="G10" s="49" t="s">
        <v>49</v>
      </c>
      <c r="H10" s="192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6.5" customHeight="1">
      <c r="A11" s="127" t="s">
        <v>205</v>
      </c>
      <c r="B11" s="128">
        <v>0</v>
      </c>
      <c r="C11" s="129" t="s">
        <v>83</v>
      </c>
      <c r="D11" s="144">
        <v>27</v>
      </c>
      <c r="E11" s="48" t="s">
        <v>51</v>
      </c>
      <c r="F11" s="192">
        <v>0</v>
      </c>
      <c r="G11" s="49" t="s">
        <v>135</v>
      </c>
      <c r="H11" s="192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6.5" customHeight="1">
      <c r="A12" s="134" t="s">
        <v>243</v>
      </c>
      <c r="B12" s="140">
        <v>0</v>
      </c>
      <c r="C12" s="183" t="s">
        <v>171</v>
      </c>
      <c r="D12" s="144">
        <v>0</v>
      </c>
      <c r="E12" s="48" t="s">
        <v>262</v>
      </c>
      <c r="F12" s="192">
        <v>0</v>
      </c>
      <c r="G12" s="49" t="s">
        <v>145</v>
      </c>
      <c r="H12" s="192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6.5" customHeight="1">
      <c r="A13" s="134"/>
      <c r="B13" s="135"/>
      <c r="C13" s="129" t="s">
        <v>6</v>
      </c>
      <c r="D13" s="144">
        <v>0</v>
      </c>
      <c r="E13" s="48" t="s">
        <v>162</v>
      </c>
      <c r="F13" s="192">
        <v>423.22</v>
      </c>
      <c r="G13" s="49" t="s">
        <v>261</v>
      </c>
      <c r="H13" s="163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6.5" customHeight="1">
      <c r="A14" s="136"/>
      <c r="B14" s="137"/>
      <c r="C14" s="129" t="s">
        <v>213</v>
      </c>
      <c r="D14" s="144">
        <v>0</v>
      </c>
      <c r="E14" s="48" t="s">
        <v>13</v>
      </c>
      <c r="F14" s="192">
        <v>142.86</v>
      </c>
      <c r="G14" s="133"/>
      <c r="H14" s="13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6.5" customHeight="1">
      <c r="A15" s="139"/>
      <c r="B15" s="140"/>
      <c r="C15" s="141"/>
      <c r="D15" s="142"/>
      <c r="E15" s="49" t="s">
        <v>191</v>
      </c>
      <c r="F15" s="192">
        <v>0</v>
      </c>
      <c r="G15" s="133"/>
      <c r="H15" s="14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6.5" customHeight="1">
      <c r="A16" s="139"/>
      <c r="B16" s="140"/>
      <c r="C16" s="141"/>
      <c r="D16" s="144"/>
      <c r="E16" s="49" t="s">
        <v>115</v>
      </c>
      <c r="F16" s="192">
        <v>0</v>
      </c>
      <c r="G16" s="136"/>
      <c r="H16" s="14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6.5" customHeight="1">
      <c r="A17" s="25"/>
      <c r="B17" s="140"/>
      <c r="C17" s="141"/>
      <c r="D17" s="144"/>
      <c r="E17" s="49" t="s">
        <v>71</v>
      </c>
      <c r="F17" s="192">
        <v>0</v>
      </c>
      <c r="G17" s="25"/>
      <c r="H17" s="7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6.5" customHeight="1">
      <c r="A18" s="25"/>
      <c r="B18" s="140"/>
      <c r="C18" s="145"/>
      <c r="D18" s="144"/>
      <c r="E18" s="49" t="s">
        <v>28</v>
      </c>
      <c r="F18" s="192">
        <v>0</v>
      </c>
      <c r="G18" s="25"/>
      <c r="H18" s="7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6.5" customHeight="1">
      <c r="A19" s="25"/>
      <c r="B19" s="140"/>
      <c r="C19" s="141"/>
      <c r="D19" s="144"/>
      <c r="E19" s="49" t="s">
        <v>133</v>
      </c>
      <c r="F19" s="192">
        <v>0</v>
      </c>
      <c r="G19" s="50"/>
      <c r="H19" s="7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8" customHeight="1">
      <c r="A20" s="139"/>
      <c r="B20" s="140"/>
      <c r="C20" s="141"/>
      <c r="D20" s="144"/>
      <c r="E20" s="49" t="s">
        <v>131</v>
      </c>
      <c r="F20" s="192">
        <v>0</v>
      </c>
      <c r="G20" s="50"/>
      <c r="H20" s="7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8" customHeight="1">
      <c r="A21" s="127"/>
      <c r="B21" s="135"/>
      <c r="C21" s="141"/>
      <c r="D21" s="144"/>
      <c r="E21" s="49" t="s">
        <v>270</v>
      </c>
      <c r="F21" s="192">
        <v>0</v>
      </c>
      <c r="G21" s="50"/>
      <c r="H21" s="7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8" customHeight="1">
      <c r="A22" s="127"/>
      <c r="B22" s="135"/>
      <c r="C22" s="141"/>
      <c r="D22" s="144"/>
      <c r="E22" s="49" t="s">
        <v>70</v>
      </c>
      <c r="F22" s="192">
        <v>0</v>
      </c>
      <c r="G22" s="50"/>
      <c r="H22" s="7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8" customHeight="1">
      <c r="A23" s="127"/>
      <c r="B23" s="135"/>
      <c r="C23" s="141"/>
      <c r="D23" s="144"/>
      <c r="E23" s="49" t="s">
        <v>110</v>
      </c>
      <c r="F23" s="192">
        <v>0</v>
      </c>
      <c r="G23" s="50"/>
      <c r="H23" s="7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" customHeight="1">
      <c r="A24" s="127"/>
      <c r="B24" s="135"/>
      <c r="C24" s="141"/>
      <c r="D24" s="144"/>
      <c r="E24" s="49" t="s">
        <v>89</v>
      </c>
      <c r="F24" s="192">
        <v>144.59</v>
      </c>
      <c r="G24" s="50"/>
      <c r="H24" s="7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6.5" customHeight="1">
      <c r="A25" s="139"/>
      <c r="B25" s="135"/>
      <c r="C25" s="139"/>
      <c r="D25" s="144"/>
      <c r="E25" s="49" t="s">
        <v>222</v>
      </c>
      <c r="F25" s="192">
        <v>0</v>
      </c>
      <c r="G25" s="50"/>
      <c r="H25" s="7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8" customHeight="1">
      <c r="A26" s="127"/>
      <c r="B26" s="135"/>
      <c r="C26" s="139"/>
      <c r="D26" s="144"/>
      <c r="E26" s="49" t="s">
        <v>210</v>
      </c>
      <c r="F26" s="192">
        <v>0</v>
      </c>
      <c r="G26" s="50"/>
      <c r="H26" s="7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8" customHeight="1">
      <c r="A27" s="127"/>
      <c r="B27" s="135"/>
      <c r="C27" s="139"/>
      <c r="D27" s="144"/>
      <c r="E27" s="49" t="s">
        <v>250</v>
      </c>
      <c r="F27" s="147">
        <v>0</v>
      </c>
      <c r="G27" s="50"/>
      <c r="H27" s="7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8" customHeight="1">
      <c r="A28" s="127"/>
      <c r="B28" s="135"/>
      <c r="C28" s="139"/>
      <c r="D28" s="144"/>
      <c r="E28" s="49" t="s">
        <v>228</v>
      </c>
      <c r="F28" s="147">
        <v>0</v>
      </c>
      <c r="G28" s="50"/>
      <c r="H28" s="7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8" customHeight="1">
      <c r="A29" s="127"/>
      <c r="B29" s="135"/>
      <c r="C29" s="139"/>
      <c r="D29" s="144"/>
      <c r="E29" s="49" t="s">
        <v>266</v>
      </c>
      <c r="F29" s="147">
        <v>0</v>
      </c>
      <c r="G29" s="50"/>
      <c r="H29" s="7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8" customHeight="1">
      <c r="A30" s="127"/>
      <c r="B30" s="135"/>
      <c r="C30" s="139"/>
      <c r="D30" s="144"/>
      <c r="E30" s="49" t="s">
        <v>74</v>
      </c>
      <c r="F30" s="144">
        <v>0</v>
      </c>
      <c r="G30" s="50"/>
      <c r="H30" s="7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8" customHeight="1">
      <c r="A31" s="127"/>
      <c r="B31" s="140"/>
      <c r="C31" s="139"/>
      <c r="D31" s="144"/>
      <c r="E31" s="25"/>
      <c r="F31" s="146"/>
      <c r="G31" s="25"/>
      <c r="H31" s="7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6.5" customHeight="1">
      <c r="A32" s="51" t="s">
        <v>198</v>
      </c>
      <c r="B32" s="128">
        <f>B12+B7</f>
        <v>2466.82</v>
      </c>
      <c r="C32" s="122" t="s">
        <v>119</v>
      </c>
      <c r="D32" s="147">
        <f>SUM(D6+D10+D14)</f>
        <v>2466.82</v>
      </c>
      <c r="E32" s="25" t="s">
        <v>139</v>
      </c>
      <c r="F32" s="74">
        <f>SUM(F6:F31)</f>
        <v>2466.82</v>
      </c>
      <c r="G32" s="25" t="s">
        <v>139</v>
      </c>
      <c r="H32" s="74">
        <f>SUM(H6:H13)</f>
        <v>2466.8199999999997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8" customHeight="1">
      <c r="A33" s="52"/>
      <c r="B33" s="128"/>
      <c r="C33" s="148"/>
      <c r="D33" s="147"/>
      <c r="E33" s="149"/>
      <c r="F33" s="150"/>
      <c r="G33" s="25"/>
      <c r="H33" s="1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6.5" customHeight="1">
      <c r="A34" s="151" t="s">
        <v>221</v>
      </c>
      <c r="B34" s="152">
        <f>B35+B38</f>
        <v>0</v>
      </c>
      <c r="C34" s="129"/>
      <c r="D34" s="153"/>
      <c r="E34" s="154"/>
      <c r="F34" s="155"/>
      <c r="G34" s="25"/>
      <c r="H34" s="15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6.5" customHeight="1">
      <c r="A35" t="s">
        <v>117</v>
      </c>
      <c r="B35" s="156">
        <f>B37+B36</f>
        <v>0</v>
      </c>
      <c r="C35" s="129"/>
      <c r="D35" s="153"/>
      <c r="E35" s="157" t="s">
        <v>79</v>
      </c>
      <c r="F35" s="163">
        <v>0</v>
      </c>
      <c r="G35" s="48" t="s">
        <v>59</v>
      </c>
      <c r="H35" s="16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6.5" customHeight="1">
      <c r="A36" s="26" t="s">
        <v>215</v>
      </c>
      <c r="B36" s="128">
        <v>0</v>
      </c>
      <c r="C36" s="158" t="s">
        <v>276</v>
      </c>
      <c r="D36" s="142"/>
      <c r="E36" s="25"/>
      <c r="F36" s="146"/>
      <c r="G36" s="25"/>
      <c r="H36" s="14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6.5" customHeight="1">
      <c r="A37" s="26" t="s">
        <v>103</v>
      </c>
      <c r="B37" s="140">
        <v>0</v>
      </c>
      <c r="C37" s="158"/>
      <c r="D37" s="144"/>
      <c r="E37" s="25"/>
      <c r="F37" s="74"/>
      <c r="G37" s="25"/>
      <c r="H37" s="7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6.5" customHeight="1">
      <c r="A38" s="26" t="s">
        <v>98</v>
      </c>
      <c r="B38" s="140">
        <v>0</v>
      </c>
      <c r="C38" s="141"/>
      <c r="D38" s="144"/>
      <c r="E38" s="25"/>
      <c r="F38" s="74"/>
      <c r="G38" s="25"/>
      <c r="H38" s="7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9" s="53" customFormat="1" ht="16.5" customHeight="1">
      <c r="A39" s="159"/>
      <c r="B39" s="156"/>
      <c r="C39" s="141"/>
      <c r="D39" s="147"/>
      <c r="E39" s="159"/>
      <c r="F39" s="160"/>
      <c r="G39" s="159"/>
      <c r="H39" s="161"/>
      <c r="I39" s="28"/>
    </row>
    <row r="40" spans="1:256" ht="16.5" customHeight="1">
      <c r="A40" s="51" t="s">
        <v>227</v>
      </c>
      <c r="B40" s="152">
        <f>B34+B32</f>
        <v>2466.82</v>
      </c>
      <c r="C40" s="148" t="s">
        <v>46</v>
      </c>
      <c r="D40" s="130">
        <f>D32+D34+D35+D36</f>
        <v>2466.82</v>
      </c>
      <c r="E40" s="162" t="s">
        <v>39</v>
      </c>
      <c r="F40" s="74">
        <f>F32+F35</f>
        <v>2466.82</v>
      </c>
      <c r="G40" s="115" t="s">
        <v>39</v>
      </c>
      <c r="H40" s="163">
        <f>H35+H32</f>
        <v>2466.8199999999997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8" customHeight="1">
      <c r="A41" s="2"/>
      <c r="B41" s="2"/>
      <c r="C41" s="2"/>
      <c r="D41" s="44"/>
      <c r="E41" s="2"/>
      <c r="F41" s="8"/>
      <c r="G41" s="2"/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8" customHeight="1">
      <c r="A42" s="2"/>
      <c r="B42" s="2"/>
      <c r="C42" s="2"/>
      <c r="D42" s="44"/>
      <c r="E42" s="2"/>
      <c r="F42" s="8"/>
      <c r="G42" s="2"/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8" customHeight="1">
      <c r="A43" s="2"/>
      <c r="B43" s="2"/>
      <c r="C43" s="2"/>
      <c r="D43" s="44"/>
      <c r="E43" s="2"/>
      <c r="F43" s="8"/>
      <c r="G43" s="2"/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8" ht="12.75" customHeight="1">
      <c r="B44" s="6"/>
      <c r="F44" s="164"/>
      <c r="H44" s="164"/>
    </row>
    <row r="45" spans="2:8" ht="12.75" customHeight="1">
      <c r="B45" s="6"/>
      <c r="F45" s="164"/>
      <c r="H45" s="164"/>
    </row>
    <row r="49" ht="12.75" customHeight="1">
      <c r="C49" s="6"/>
    </row>
  </sheetData>
  <sheetProtection/>
  <mergeCells count="2">
    <mergeCell ref="A2:H2"/>
    <mergeCell ref="C4:H4"/>
  </mergeCells>
  <printOptions horizontalCentered="1"/>
  <pageMargins left="0.6299212692290779" right="0.6299212692290779" top="0.7874015748031495" bottom="0.7086613985497181" header="0" footer="0"/>
  <pageSetup firstPageNumber="1" useFirstPageNumber="1" fitToHeight="99" orientation="landscape" paperSize="9" scale="8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5" style="0" customWidth="1"/>
    <col min="2" max="2" width="10.83203125" style="0" customWidth="1"/>
    <col min="3" max="3" width="9.16015625" style="0" customWidth="1"/>
    <col min="4" max="4" width="14" style="0" customWidth="1"/>
    <col min="5" max="5" width="46.33203125" style="0" customWidth="1"/>
    <col min="6" max="6" width="17.83203125" style="0" customWidth="1"/>
    <col min="7" max="7" width="14.5" style="0" customWidth="1"/>
    <col min="8" max="10" width="11.33203125" style="0" customWidth="1"/>
    <col min="11" max="11" width="16.83203125" style="0" customWidth="1"/>
    <col min="12" max="12" width="15.16015625" style="0" customWidth="1"/>
    <col min="13" max="13" width="14.66015625" style="0" customWidth="1"/>
    <col min="14" max="14" width="18.33203125" style="0" customWidth="1"/>
    <col min="15" max="18" width="10.66015625" style="0" customWidth="1"/>
  </cols>
  <sheetData>
    <row r="1" spans="1:18" ht="18" customHeight="1">
      <c r="A1" s="1"/>
      <c r="B1" s="165"/>
      <c r="C1" s="6"/>
      <c r="D1" s="165"/>
      <c r="E1" s="166"/>
      <c r="F1" s="165"/>
      <c r="G1" s="165"/>
      <c r="H1" s="165"/>
      <c r="I1" s="165"/>
      <c r="J1" s="165"/>
      <c r="K1" s="167"/>
      <c r="L1" s="1"/>
      <c r="M1" s="1"/>
      <c r="N1" s="165" t="s">
        <v>245</v>
      </c>
      <c r="O1" s="1"/>
      <c r="P1" s="1"/>
      <c r="Q1" s="1"/>
      <c r="R1" s="1"/>
    </row>
    <row r="2" spans="1:18" ht="30" customHeight="1">
      <c r="A2" s="250" t="s">
        <v>30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168"/>
      <c r="P2" s="169"/>
      <c r="Q2" s="169"/>
      <c r="R2" s="169"/>
    </row>
    <row r="3" spans="1:18" ht="22.5" customHeight="1">
      <c r="A3" s="209" t="s">
        <v>247</v>
      </c>
      <c r="B3" s="170"/>
      <c r="C3" s="2"/>
      <c r="D3" s="170"/>
      <c r="E3" s="171"/>
      <c r="F3" s="170"/>
      <c r="G3" s="172"/>
      <c r="H3" s="172"/>
      <c r="I3" s="170"/>
      <c r="J3" s="170"/>
      <c r="K3" s="173"/>
      <c r="L3" s="2"/>
      <c r="M3" s="2"/>
      <c r="N3" s="172" t="s">
        <v>150</v>
      </c>
      <c r="O3" s="2"/>
      <c r="P3" s="2"/>
      <c r="Q3" s="2"/>
      <c r="R3" s="2"/>
    </row>
    <row r="4" spans="1:18" ht="18" customHeight="1">
      <c r="A4" s="94" t="s">
        <v>95</v>
      </c>
      <c r="B4" s="94"/>
      <c r="C4" s="95"/>
      <c r="D4" s="263" t="s">
        <v>121</v>
      </c>
      <c r="E4" s="251" t="s">
        <v>109</v>
      </c>
      <c r="F4" s="266" t="s">
        <v>149</v>
      </c>
      <c r="G4" s="174" t="s">
        <v>27</v>
      </c>
      <c r="H4" s="81"/>
      <c r="I4" s="81"/>
      <c r="J4" s="175"/>
      <c r="K4" s="264" t="s">
        <v>167</v>
      </c>
      <c r="L4" s="265"/>
      <c r="M4" s="265"/>
      <c r="N4" s="265"/>
      <c r="O4" s="2"/>
      <c r="P4" s="2"/>
      <c r="Q4" s="2"/>
      <c r="R4" s="2"/>
    </row>
    <row r="5" spans="1:18" ht="18" customHeight="1">
      <c r="A5" s="263" t="s">
        <v>113</v>
      </c>
      <c r="B5" s="263" t="s">
        <v>209</v>
      </c>
      <c r="C5" s="263" t="s">
        <v>201</v>
      </c>
      <c r="D5" s="263"/>
      <c r="E5" s="251"/>
      <c r="F5" s="266"/>
      <c r="G5" s="259" t="s">
        <v>161</v>
      </c>
      <c r="H5" s="259" t="s">
        <v>38</v>
      </c>
      <c r="I5" s="259" t="s">
        <v>274</v>
      </c>
      <c r="J5" s="259" t="s">
        <v>154</v>
      </c>
      <c r="K5" s="259" t="s">
        <v>65</v>
      </c>
      <c r="L5" s="259" t="s">
        <v>29</v>
      </c>
      <c r="M5" s="259" t="s">
        <v>256</v>
      </c>
      <c r="N5" s="258" t="s">
        <v>172</v>
      </c>
      <c r="O5" s="2"/>
      <c r="P5" s="2"/>
      <c r="Q5" s="2"/>
      <c r="R5" s="2"/>
    </row>
    <row r="6" spans="1:18" ht="37.5" customHeight="1">
      <c r="A6" s="263"/>
      <c r="B6" s="263"/>
      <c r="C6" s="263"/>
      <c r="D6" s="263"/>
      <c r="E6" s="251"/>
      <c r="F6" s="266"/>
      <c r="G6" s="259"/>
      <c r="H6" s="259"/>
      <c r="I6" s="259"/>
      <c r="J6" s="259"/>
      <c r="K6" s="259"/>
      <c r="L6" s="259"/>
      <c r="M6" s="259"/>
      <c r="N6" s="258"/>
      <c r="O6" s="1"/>
      <c r="P6" s="1"/>
      <c r="Q6" s="1"/>
      <c r="R6" s="1"/>
    </row>
    <row r="7" spans="1:18" ht="18" customHeight="1">
      <c r="A7" s="176" t="s">
        <v>185</v>
      </c>
      <c r="B7" s="176" t="s">
        <v>185</v>
      </c>
      <c r="C7" s="176" t="s">
        <v>185</v>
      </c>
      <c r="D7" s="176" t="s">
        <v>185</v>
      </c>
      <c r="E7" s="176" t="s">
        <v>185</v>
      </c>
      <c r="F7" s="176">
        <v>1</v>
      </c>
      <c r="G7" s="176">
        <v>2</v>
      </c>
      <c r="H7" s="176">
        <v>3</v>
      </c>
      <c r="I7" s="176">
        <v>4</v>
      </c>
      <c r="J7" s="176">
        <v>5</v>
      </c>
      <c r="K7" s="32">
        <v>6</v>
      </c>
      <c r="L7" s="23">
        <v>7</v>
      </c>
      <c r="M7" s="177">
        <v>8</v>
      </c>
      <c r="N7" s="177">
        <v>9</v>
      </c>
      <c r="O7" s="1"/>
      <c r="P7" s="1"/>
      <c r="Q7" s="1"/>
      <c r="R7" s="1"/>
    </row>
    <row r="8" spans="1:18" ht="17.25" customHeight="1">
      <c r="A8" s="207"/>
      <c r="B8" s="207"/>
      <c r="C8" s="207"/>
      <c r="D8" s="207"/>
      <c r="E8" s="208" t="s">
        <v>65</v>
      </c>
      <c r="F8" s="199">
        <v>2466.82</v>
      </c>
      <c r="G8" s="199">
        <v>2439.82</v>
      </c>
      <c r="H8" s="196">
        <v>1556.91</v>
      </c>
      <c r="I8" s="203">
        <v>257.86</v>
      </c>
      <c r="J8" s="199">
        <v>625.05</v>
      </c>
      <c r="K8" s="196">
        <v>27</v>
      </c>
      <c r="L8" s="198">
        <v>27</v>
      </c>
      <c r="M8" s="196">
        <v>0</v>
      </c>
      <c r="N8" s="196">
        <v>0</v>
      </c>
      <c r="O8" s="1"/>
      <c r="P8" s="1"/>
      <c r="Q8" s="1"/>
      <c r="R8" s="1"/>
    </row>
    <row r="9" spans="1:18" ht="17.25" customHeight="1">
      <c r="A9" s="207"/>
      <c r="B9" s="207"/>
      <c r="C9" s="207"/>
      <c r="D9" s="207" t="s">
        <v>75</v>
      </c>
      <c r="E9" s="208" t="s">
        <v>138</v>
      </c>
      <c r="F9" s="199">
        <v>2466.82</v>
      </c>
      <c r="G9" s="199">
        <v>2439.82</v>
      </c>
      <c r="H9" s="196">
        <v>1556.91</v>
      </c>
      <c r="I9" s="203">
        <v>257.86</v>
      </c>
      <c r="J9" s="199">
        <v>625.05</v>
      </c>
      <c r="K9" s="196">
        <v>27</v>
      </c>
      <c r="L9" s="198">
        <v>27</v>
      </c>
      <c r="M9" s="196">
        <v>0</v>
      </c>
      <c r="N9" s="196">
        <v>0</v>
      </c>
      <c r="O9" s="1"/>
      <c r="P9" s="1"/>
      <c r="Q9" s="1"/>
      <c r="R9" s="1"/>
    </row>
    <row r="10" spans="1:18" ht="17.25" customHeight="1">
      <c r="A10" s="207" t="s">
        <v>67</v>
      </c>
      <c r="B10" s="207" t="s">
        <v>2</v>
      </c>
      <c r="C10" s="207" t="s">
        <v>229</v>
      </c>
      <c r="D10" s="207" t="s">
        <v>158</v>
      </c>
      <c r="E10" s="208" t="s">
        <v>254</v>
      </c>
      <c r="F10" s="199">
        <v>1729.15</v>
      </c>
      <c r="G10" s="199">
        <v>1729.15</v>
      </c>
      <c r="H10" s="196">
        <v>1460.52</v>
      </c>
      <c r="I10" s="203">
        <v>257.86</v>
      </c>
      <c r="J10" s="199">
        <v>10.77</v>
      </c>
      <c r="K10" s="196">
        <v>0</v>
      </c>
      <c r="L10" s="198">
        <v>0</v>
      </c>
      <c r="M10" s="196">
        <v>0</v>
      </c>
      <c r="N10" s="196">
        <v>0</v>
      </c>
      <c r="O10" s="1"/>
      <c r="P10" s="1"/>
      <c r="Q10" s="1"/>
      <c r="R10" s="1"/>
    </row>
    <row r="11" spans="1:18" ht="17.25" customHeight="1">
      <c r="A11" s="207" t="s">
        <v>67</v>
      </c>
      <c r="B11" s="207" t="s">
        <v>2</v>
      </c>
      <c r="C11" s="207" t="s">
        <v>156</v>
      </c>
      <c r="D11" s="207" t="s">
        <v>158</v>
      </c>
      <c r="E11" s="208" t="s">
        <v>202</v>
      </c>
      <c r="F11" s="199">
        <v>27</v>
      </c>
      <c r="G11" s="199">
        <v>0</v>
      </c>
      <c r="H11" s="196">
        <v>0</v>
      </c>
      <c r="I11" s="203">
        <v>0</v>
      </c>
      <c r="J11" s="199">
        <v>0</v>
      </c>
      <c r="K11" s="196">
        <v>27</v>
      </c>
      <c r="L11" s="198">
        <v>27</v>
      </c>
      <c r="M11" s="196">
        <v>0</v>
      </c>
      <c r="N11" s="196">
        <v>0</v>
      </c>
      <c r="O11" s="1"/>
      <c r="P11" s="1"/>
      <c r="Q11" s="1"/>
      <c r="R11" s="1"/>
    </row>
    <row r="12" spans="1:18" ht="17.25" customHeight="1">
      <c r="A12" s="207" t="s">
        <v>66</v>
      </c>
      <c r="B12" s="207" t="s">
        <v>225</v>
      </c>
      <c r="C12" s="207" t="s">
        <v>229</v>
      </c>
      <c r="D12" s="207" t="s">
        <v>158</v>
      </c>
      <c r="E12" s="208" t="s">
        <v>87</v>
      </c>
      <c r="F12" s="199">
        <v>423.22</v>
      </c>
      <c r="G12" s="199">
        <v>423.22</v>
      </c>
      <c r="H12" s="196">
        <v>0</v>
      </c>
      <c r="I12" s="203">
        <v>0</v>
      </c>
      <c r="J12" s="199">
        <v>423.22</v>
      </c>
      <c r="K12" s="196">
        <v>0</v>
      </c>
      <c r="L12" s="198">
        <v>0</v>
      </c>
      <c r="M12" s="196">
        <v>0</v>
      </c>
      <c r="N12" s="196">
        <v>0</v>
      </c>
      <c r="O12" s="1"/>
      <c r="P12" s="1"/>
      <c r="Q12" s="1"/>
      <c r="R12" s="1"/>
    </row>
    <row r="13" spans="1:18" ht="17.25" customHeight="1">
      <c r="A13" s="207" t="s">
        <v>123</v>
      </c>
      <c r="B13" s="207" t="s">
        <v>225</v>
      </c>
      <c r="C13" s="207" t="s">
        <v>229</v>
      </c>
      <c r="D13" s="207" t="s">
        <v>158</v>
      </c>
      <c r="E13" s="208" t="s">
        <v>216</v>
      </c>
      <c r="F13" s="199">
        <v>96.39</v>
      </c>
      <c r="G13" s="199">
        <v>96.39</v>
      </c>
      <c r="H13" s="196">
        <v>96.39</v>
      </c>
      <c r="I13" s="203">
        <v>0</v>
      </c>
      <c r="J13" s="199">
        <v>0</v>
      </c>
      <c r="K13" s="196">
        <v>0</v>
      </c>
      <c r="L13" s="198">
        <v>0</v>
      </c>
      <c r="M13" s="196">
        <v>0</v>
      </c>
      <c r="N13" s="196">
        <v>0</v>
      </c>
      <c r="O13" s="1"/>
      <c r="P13" s="1"/>
      <c r="Q13" s="1"/>
      <c r="R13" s="1"/>
    </row>
    <row r="14" spans="1:18" ht="17.25" customHeight="1">
      <c r="A14" s="207" t="s">
        <v>123</v>
      </c>
      <c r="B14" s="207" t="s">
        <v>225</v>
      </c>
      <c r="C14" s="207" t="s">
        <v>80</v>
      </c>
      <c r="D14" s="207" t="s">
        <v>158</v>
      </c>
      <c r="E14" s="208" t="s">
        <v>122</v>
      </c>
      <c r="F14" s="199">
        <v>46.47</v>
      </c>
      <c r="G14" s="199">
        <v>46.47</v>
      </c>
      <c r="H14" s="196">
        <v>0</v>
      </c>
      <c r="I14" s="203">
        <v>0</v>
      </c>
      <c r="J14" s="199">
        <v>46.47</v>
      </c>
      <c r="K14" s="196">
        <v>0</v>
      </c>
      <c r="L14" s="198">
        <v>0</v>
      </c>
      <c r="M14" s="196">
        <v>0</v>
      </c>
      <c r="N14" s="196">
        <v>0</v>
      </c>
      <c r="O14" s="1"/>
      <c r="P14" s="1"/>
      <c r="Q14" s="1"/>
      <c r="R14" s="1"/>
    </row>
    <row r="15" spans="1:18" ht="17.25" customHeight="1">
      <c r="A15" s="207" t="s">
        <v>107</v>
      </c>
      <c r="B15" s="207" t="s">
        <v>156</v>
      </c>
      <c r="C15" s="207" t="s">
        <v>229</v>
      </c>
      <c r="D15" s="207" t="s">
        <v>158</v>
      </c>
      <c r="E15" s="208" t="s">
        <v>234</v>
      </c>
      <c r="F15" s="199">
        <v>144.59</v>
      </c>
      <c r="G15" s="199">
        <v>144.59</v>
      </c>
      <c r="H15" s="196">
        <v>0</v>
      </c>
      <c r="I15" s="203">
        <v>0</v>
      </c>
      <c r="J15" s="199">
        <v>144.59</v>
      </c>
      <c r="K15" s="196">
        <v>0</v>
      </c>
      <c r="L15" s="198">
        <v>0</v>
      </c>
      <c r="M15" s="196">
        <v>0</v>
      </c>
      <c r="N15" s="196">
        <v>0</v>
      </c>
      <c r="O15" s="1"/>
      <c r="P15" s="1"/>
      <c r="Q15" s="1"/>
      <c r="R15" s="1"/>
    </row>
    <row r="16" spans="1:18" ht="18" customHeight="1">
      <c r="A16" s="1"/>
      <c r="B16" s="42"/>
      <c r="C16" s="6"/>
      <c r="D16" s="42"/>
      <c r="E16" s="39"/>
      <c r="F16" s="167"/>
      <c r="G16" s="167"/>
      <c r="H16" s="167"/>
      <c r="I16" s="167"/>
      <c r="J16" s="178"/>
      <c r="K16" s="167"/>
      <c r="L16" s="1"/>
      <c r="M16" s="1"/>
      <c r="N16" s="1"/>
      <c r="O16" s="1"/>
      <c r="P16" s="1"/>
      <c r="Q16" s="1"/>
      <c r="R16" s="1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spans="1:18" ht="18" customHeight="1">
      <c r="A26" s="1"/>
      <c r="B26" s="42"/>
      <c r="D26" s="42"/>
      <c r="E26" s="39"/>
      <c r="F26" s="167"/>
      <c r="G26" s="167"/>
      <c r="H26" s="167"/>
      <c r="I26" s="167"/>
      <c r="J26" s="167"/>
      <c r="K26" s="167"/>
      <c r="L26" s="1"/>
      <c r="M26" s="1"/>
      <c r="N26" s="1"/>
      <c r="O26" s="1"/>
      <c r="P26" s="1"/>
      <c r="Q26" s="1"/>
      <c r="R26" s="1"/>
    </row>
  </sheetData>
  <sheetProtection/>
  <mergeCells count="16">
    <mergeCell ref="A2:N2"/>
    <mergeCell ref="J5:J6"/>
    <mergeCell ref="E4:E6"/>
    <mergeCell ref="K5:K6"/>
    <mergeCell ref="K4:N4"/>
    <mergeCell ref="L5:L6"/>
    <mergeCell ref="M5:M6"/>
    <mergeCell ref="N5:N6"/>
    <mergeCell ref="F4:F6"/>
    <mergeCell ref="G5:G6"/>
    <mergeCell ref="H5:H6"/>
    <mergeCell ref="I5:I6"/>
    <mergeCell ref="A5:A6"/>
    <mergeCell ref="B5:B6"/>
    <mergeCell ref="C5:C6"/>
    <mergeCell ref="D4:D6"/>
  </mergeCells>
  <printOptions horizontalCentered="1"/>
  <pageMargins left="0.6299212692290779" right="0.6299212692290779" top="0.7874015748031495" bottom="0.7086613985497181" header="0" footer="0"/>
  <pageSetup fitToHeight="999" fitToWidth="1" orientation="landscape" paperSize="9" scale="6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2" width="43.16015625" style="0" customWidth="1"/>
    <col min="3" max="4" width="18.33203125" style="0" customWidth="1"/>
    <col min="5" max="5" width="18.5" style="0" customWidth="1"/>
    <col min="6" max="8" width="18.33203125" style="0" customWidth="1"/>
  </cols>
  <sheetData>
    <row r="1" spans="1:9" ht="11.25" customHeight="1">
      <c r="A1" s="9"/>
      <c r="B1" s="9"/>
      <c r="C1" s="9"/>
      <c r="D1" s="9"/>
      <c r="E1" s="9"/>
      <c r="F1" s="9"/>
      <c r="G1" s="9"/>
      <c r="H1" s="7" t="s">
        <v>54</v>
      </c>
      <c r="I1" s="5"/>
    </row>
    <row r="2" spans="1:9" ht="27" customHeight="1">
      <c r="A2" s="16" t="s">
        <v>148</v>
      </c>
      <c r="B2" s="16"/>
      <c r="C2" s="16"/>
      <c r="D2" s="16"/>
      <c r="E2" s="16"/>
      <c r="F2" s="16"/>
      <c r="G2" s="16"/>
      <c r="H2" s="16"/>
      <c r="I2" s="5"/>
    </row>
    <row r="3" spans="1:9" ht="14.25" customHeight="1">
      <c r="A3" t="s">
        <v>17</v>
      </c>
      <c r="B3" s="17"/>
      <c r="C3" s="19"/>
      <c r="D3" s="19"/>
      <c r="E3" s="19"/>
      <c r="F3" s="19"/>
      <c r="G3" s="19"/>
      <c r="H3" s="18" t="s">
        <v>150</v>
      </c>
      <c r="I3" s="2"/>
    </row>
    <row r="4" spans="1:9" ht="24" customHeight="1">
      <c r="A4" s="33" t="s">
        <v>264</v>
      </c>
      <c r="B4" s="33"/>
      <c r="C4" s="258" t="s">
        <v>56</v>
      </c>
      <c r="D4" s="258" t="s">
        <v>27</v>
      </c>
      <c r="E4" s="259" t="s">
        <v>167</v>
      </c>
      <c r="F4" s="259" t="s">
        <v>140</v>
      </c>
      <c r="G4" s="259" t="s">
        <v>36</v>
      </c>
      <c r="H4" s="258" t="s">
        <v>184</v>
      </c>
      <c r="I4" s="1"/>
    </row>
    <row r="5" spans="1:9" ht="12.75" customHeight="1">
      <c r="A5" s="258" t="s">
        <v>34</v>
      </c>
      <c r="B5" s="258" t="s">
        <v>188</v>
      </c>
      <c r="C5" s="258"/>
      <c r="D5" s="258"/>
      <c r="E5" s="259"/>
      <c r="F5" s="259"/>
      <c r="G5" s="259"/>
      <c r="H5" s="258"/>
      <c r="I5" s="8"/>
    </row>
    <row r="6" spans="1:9" ht="9" customHeight="1">
      <c r="A6" s="258"/>
      <c r="B6" s="258"/>
      <c r="C6" s="258"/>
      <c r="D6" s="258"/>
      <c r="E6" s="259"/>
      <c r="F6" s="259"/>
      <c r="G6" s="259"/>
      <c r="H6" s="258"/>
      <c r="I6" s="8"/>
    </row>
    <row r="7" spans="1:9" ht="24.75" customHeight="1">
      <c r="A7" s="20" t="s">
        <v>185</v>
      </c>
      <c r="B7" s="20" t="s">
        <v>185</v>
      </c>
      <c r="C7" s="20">
        <v>1</v>
      </c>
      <c r="D7" s="20">
        <f>C7+1</f>
        <v>2</v>
      </c>
      <c r="E7" s="20">
        <f>D7+1</f>
        <v>3</v>
      </c>
      <c r="F7" s="20">
        <f>E7+1</f>
        <v>4</v>
      </c>
      <c r="G7" s="20">
        <f>F7+1</f>
        <v>5</v>
      </c>
      <c r="H7" s="32">
        <f>G7+1</f>
        <v>6</v>
      </c>
      <c r="I7" s="5"/>
    </row>
    <row r="8" spans="1:9" ht="21" customHeight="1">
      <c r="A8" s="211"/>
      <c r="B8" s="210" t="s">
        <v>65</v>
      </c>
      <c r="C8" s="196">
        <v>2466.82</v>
      </c>
      <c r="D8" s="203">
        <v>2439.82</v>
      </c>
      <c r="E8" s="196">
        <v>27</v>
      </c>
      <c r="F8" s="198">
        <v>0</v>
      </c>
      <c r="G8" s="198">
        <v>0</v>
      </c>
      <c r="H8" s="198">
        <v>0</v>
      </c>
      <c r="I8" s="5"/>
    </row>
    <row r="9" spans="1:9" ht="21" customHeight="1">
      <c r="A9" s="211" t="s">
        <v>75</v>
      </c>
      <c r="B9" s="210" t="s">
        <v>138</v>
      </c>
      <c r="C9" s="196">
        <v>2466.82</v>
      </c>
      <c r="D9" s="203">
        <v>2439.82</v>
      </c>
      <c r="E9" s="196">
        <v>27</v>
      </c>
      <c r="F9" s="198">
        <v>0</v>
      </c>
      <c r="G9" s="198">
        <v>0</v>
      </c>
      <c r="H9" s="198">
        <v>0</v>
      </c>
      <c r="I9" s="5"/>
    </row>
    <row r="10" spans="1:10" ht="21" customHeight="1">
      <c r="A10" s="211" t="s">
        <v>195</v>
      </c>
      <c r="B10" s="210" t="s">
        <v>254</v>
      </c>
      <c r="C10" s="196">
        <v>1729.15</v>
      </c>
      <c r="D10" s="203">
        <v>1729.15</v>
      </c>
      <c r="E10" s="196">
        <v>0</v>
      </c>
      <c r="F10" s="198">
        <v>0</v>
      </c>
      <c r="G10" s="198">
        <v>0</v>
      </c>
      <c r="H10" s="198">
        <v>0</v>
      </c>
      <c r="I10" s="5"/>
      <c r="J10" s="6"/>
    </row>
    <row r="11" spans="1:10" ht="21" customHeight="1">
      <c r="A11" s="211" t="s">
        <v>253</v>
      </c>
      <c r="B11" s="210" t="s">
        <v>202</v>
      </c>
      <c r="C11" s="196">
        <v>27</v>
      </c>
      <c r="D11" s="203">
        <v>0</v>
      </c>
      <c r="E11" s="196">
        <v>27</v>
      </c>
      <c r="F11" s="198">
        <v>0</v>
      </c>
      <c r="G11" s="198">
        <v>0</v>
      </c>
      <c r="H11" s="198">
        <v>0</v>
      </c>
      <c r="I11" s="5"/>
      <c r="J11" s="6"/>
    </row>
    <row r="12" spans="1:10" ht="21" customHeight="1">
      <c r="A12" s="211" t="s">
        <v>237</v>
      </c>
      <c r="B12" s="210" t="s">
        <v>87</v>
      </c>
      <c r="C12" s="196">
        <v>423.22</v>
      </c>
      <c r="D12" s="203">
        <v>423.22</v>
      </c>
      <c r="E12" s="196">
        <v>0</v>
      </c>
      <c r="F12" s="198">
        <v>0</v>
      </c>
      <c r="G12" s="198">
        <v>0</v>
      </c>
      <c r="H12" s="198">
        <v>0</v>
      </c>
      <c r="I12" s="5"/>
      <c r="J12" s="6"/>
    </row>
    <row r="13" spans="1:10" ht="21" customHeight="1">
      <c r="A13" s="211" t="s">
        <v>204</v>
      </c>
      <c r="B13" s="210" t="s">
        <v>216</v>
      </c>
      <c r="C13" s="196">
        <v>96.39</v>
      </c>
      <c r="D13" s="203">
        <v>96.39</v>
      </c>
      <c r="E13" s="196">
        <v>0</v>
      </c>
      <c r="F13" s="198">
        <v>0</v>
      </c>
      <c r="G13" s="198">
        <v>0</v>
      </c>
      <c r="H13" s="198">
        <v>0</v>
      </c>
      <c r="I13" s="5"/>
      <c r="J13" s="6"/>
    </row>
    <row r="14" spans="1:10" ht="21" customHeight="1">
      <c r="A14" s="211" t="s">
        <v>53</v>
      </c>
      <c r="B14" s="210" t="s">
        <v>122</v>
      </c>
      <c r="C14" s="196">
        <v>46.47</v>
      </c>
      <c r="D14" s="203">
        <v>46.47</v>
      </c>
      <c r="E14" s="196">
        <v>0</v>
      </c>
      <c r="F14" s="198">
        <v>0</v>
      </c>
      <c r="G14" s="198">
        <v>0</v>
      </c>
      <c r="H14" s="198">
        <v>0</v>
      </c>
      <c r="I14" s="5"/>
      <c r="J14" s="6"/>
    </row>
    <row r="15" spans="1:9" ht="21" customHeight="1">
      <c r="A15" s="211" t="s">
        <v>32</v>
      </c>
      <c r="B15" s="210" t="s">
        <v>234</v>
      </c>
      <c r="C15" s="196">
        <v>144.59</v>
      </c>
      <c r="D15" s="203">
        <v>144.59</v>
      </c>
      <c r="E15" s="196">
        <v>0</v>
      </c>
      <c r="F15" s="198">
        <v>0</v>
      </c>
      <c r="G15" s="198">
        <v>0</v>
      </c>
      <c r="H15" s="198">
        <v>0</v>
      </c>
      <c r="I15" s="5"/>
    </row>
    <row r="16" spans="1:9" ht="18" customHeight="1">
      <c r="A16" s="5"/>
      <c r="B16" s="5"/>
      <c r="C16" s="5"/>
      <c r="D16" s="5"/>
      <c r="E16" s="5"/>
      <c r="F16" s="5"/>
      <c r="G16" s="5"/>
      <c r="H16" s="5"/>
      <c r="I16" s="5"/>
    </row>
    <row r="18" ht="12.75" customHeight="1">
      <c r="E18" s="6"/>
    </row>
    <row r="20" ht="12.75" customHeight="1">
      <c r="C20" s="6"/>
    </row>
  </sheetData>
  <sheetProtection/>
  <mergeCells count="8">
    <mergeCell ref="G4:G6"/>
    <mergeCell ref="H4:H6"/>
    <mergeCell ref="A5:A6"/>
    <mergeCell ref="B5:B6"/>
    <mergeCell ref="C4:C6"/>
    <mergeCell ref="D4:D6"/>
    <mergeCell ref="E4:E6"/>
    <mergeCell ref="F4:F6"/>
  </mergeCells>
  <printOptions horizontalCentered="1"/>
  <pageMargins left="0.6299212692290779" right="0.6299212692290779" top="0.7874015748031495" bottom="0.7086613985497181" header="0" footer="0"/>
  <pageSetup fitToHeight="999" fitToWidth="1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0.5" style="0" customWidth="1"/>
    <col min="2" max="2" width="48.33203125" style="0" customWidth="1"/>
    <col min="3" max="3" width="16" style="0" customWidth="1"/>
    <col min="4" max="4" width="12" style="0" customWidth="1"/>
    <col min="5" max="12" width="13.5" style="0" customWidth="1"/>
  </cols>
  <sheetData>
    <row r="1" spans="1:12" ht="18" customHeight="1">
      <c r="A1" s="9"/>
      <c r="B1" s="9"/>
      <c r="C1" s="9"/>
      <c r="D1" s="9"/>
      <c r="E1" s="9"/>
      <c r="F1" s="9"/>
      <c r="G1" s="9"/>
      <c r="H1" s="9"/>
      <c r="L1" s="7" t="s">
        <v>146</v>
      </c>
    </row>
    <row r="2" spans="1:12" ht="24.75" customHeight="1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" customHeight="1">
      <c r="A3" s="212" t="s">
        <v>247</v>
      </c>
      <c r="B3" s="17"/>
      <c r="C3" s="19"/>
      <c r="D3" s="19"/>
      <c r="E3" s="19"/>
      <c r="F3" s="19"/>
      <c r="G3" s="19"/>
      <c r="H3" s="19"/>
      <c r="L3" s="18" t="s">
        <v>150</v>
      </c>
    </row>
    <row r="4" spans="1:12" ht="24" customHeight="1">
      <c r="A4" s="81" t="s">
        <v>264</v>
      </c>
      <c r="B4" s="81"/>
      <c r="C4" s="259" t="s">
        <v>65</v>
      </c>
      <c r="D4" s="259" t="s">
        <v>153</v>
      </c>
      <c r="E4" s="259" t="s">
        <v>190</v>
      </c>
      <c r="F4" s="259" t="s">
        <v>257</v>
      </c>
      <c r="G4" s="259" t="s">
        <v>166</v>
      </c>
      <c r="H4" s="259" t="s">
        <v>255</v>
      </c>
      <c r="I4" s="259" t="s">
        <v>73</v>
      </c>
      <c r="J4" s="259" t="s">
        <v>21</v>
      </c>
      <c r="K4" s="259" t="s">
        <v>271</v>
      </c>
      <c r="L4" s="251" t="s">
        <v>9</v>
      </c>
    </row>
    <row r="5" spans="1:12" ht="18" customHeight="1">
      <c r="A5" s="259" t="s">
        <v>277</v>
      </c>
      <c r="B5" s="259" t="s">
        <v>86</v>
      </c>
      <c r="C5" s="259"/>
      <c r="D5" s="259"/>
      <c r="E5" s="259"/>
      <c r="F5" s="259"/>
      <c r="G5" s="259"/>
      <c r="H5" s="259"/>
      <c r="I5" s="259"/>
      <c r="J5" s="259"/>
      <c r="K5" s="259"/>
      <c r="L5" s="251"/>
    </row>
    <row r="6" spans="1:12" ht="18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1"/>
    </row>
    <row r="7" spans="1:12" ht="15.75" customHeight="1">
      <c r="A7" s="20" t="s">
        <v>185</v>
      </c>
      <c r="B7" s="20" t="s">
        <v>185</v>
      </c>
      <c r="C7" s="20">
        <v>1</v>
      </c>
      <c r="D7" s="20">
        <v>2</v>
      </c>
      <c r="E7" s="20">
        <v>3</v>
      </c>
      <c r="F7" s="20">
        <f aca="true" t="shared" si="0" ref="F7:L7">E7+1</f>
        <v>4</v>
      </c>
      <c r="G7" s="20">
        <f t="shared" si="0"/>
        <v>5</v>
      </c>
      <c r="H7" s="20">
        <f t="shared" si="0"/>
        <v>6</v>
      </c>
      <c r="I7" s="20">
        <f t="shared" si="0"/>
        <v>7</v>
      </c>
      <c r="J7" s="20">
        <f t="shared" si="0"/>
        <v>8</v>
      </c>
      <c r="K7" s="20">
        <f t="shared" si="0"/>
        <v>9</v>
      </c>
      <c r="L7" s="20">
        <f t="shared" si="0"/>
        <v>10</v>
      </c>
    </row>
    <row r="8" spans="1:13" ht="16.5" customHeight="1">
      <c r="A8" s="206"/>
      <c r="B8" s="208" t="s">
        <v>65</v>
      </c>
      <c r="C8" s="196">
        <v>2439.82</v>
      </c>
      <c r="D8" s="203">
        <v>1556.91</v>
      </c>
      <c r="E8" s="199">
        <v>257.86</v>
      </c>
      <c r="F8" s="196">
        <v>625.05</v>
      </c>
      <c r="G8" s="203">
        <v>0</v>
      </c>
      <c r="H8" s="199">
        <v>0</v>
      </c>
      <c r="I8" s="199">
        <v>0</v>
      </c>
      <c r="J8" s="199">
        <v>0</v>
      </c>
      <c r="K8" s="199">
        <v>0</v>
      </c>
      <c r="L8" s="196">
        <v>0</v>
      </c>
      <c r="M8" s="82"/>
    </row>
    <row r="9" spans="1:12" ht="16.5" customHeight="1">
      <c r="A9" s="206"/>
      <c r="B9" s="208" t="s">
        <v>138</v>
      </c>
      <c r="C9" s="196">
        <v>2439.82</v>
      </c>
      <c r="D9" s="203">
        <v>1556.91</v>
      </c>
      <c r="E9" s="199">
        <v>257.86</v>
      </c>
      <c r="F9" s="196">
        <v>625.05</v>
      </c>
      <c r="G9" s="203">
        <v>0</v>
      </c>
      <c r="H9" s="199">
        <v>0</v>
      </c>
      <c r="I9" s="199">
        <v>0</v>
      </c>
      <c r="J9" s="199">
        <v>0</v>
      </c>
      <c r="K9" s="199">
        <v>0</v>
      </c>
      <c r="L9" s="196">
        <v>0</v>
      </c>
    </row>
    <row r="10" spans="1:12" ht="16.5" customHeight="1">
      <c r="A10" s="206" t="s">
        <v>183</v>
      </c>
      <c r="B10" s="208" t="s">
        <v>26</v>
      </c>
      <c r="C10" s="196">
        <v>4.82</v>
      </c>
      <c r="D10" s="203">
        <v>4.82</v>
      </c>
      <c r="E10" s="199">
        <v>0</v>
      </c>
      <c r="F10" s="196">
        <v>0</v>
      </c>
      <c r="G10" s="203">
        <v>0</v>
      </c>
      <c r="H10" s="199">
        <v>0</v>
      </c>
      <c r="I10" s="199">
        <v>0</v>
      </c>
      <c r="J10" s="199">
        <v>0</v>
      </c>
      <c r="K10" s="199">
        <v>0</v>
      </c>
      <c r="L10" s="196">
        <v>0</v>
      </c>
    </row>
    <row r="11" spans="1:12" ht="16.5" customHeight="1">
      <c r="A11" s="206" t="s">
        <v>183</v>
      </c>
      <c r="B11" s="208" t="s">
        <v>69</v>
      </c>
      <c r="C11" s="196">
        <v>4.5</v>
      </c>
      <c r="D11" s="203">
        <v>0</v>
      </c>
      <c r="E11" s="199">
        <v>4.5</v>
      </c>
      <c r="F11" s="196">
        <v>0</v>
      </c>
      <c r="G11" s="203">
        <v>0</v>
      </c>
      <c r="H11" s="199">
        <v>0</v>
      </c>
      <c r="I11" s="199">
        <v>0</v>
      </c>
      <c r="J11" s="199">
        <v>0</v>
      </c>
      <c r="K11" s="199">
        <v>0</v>
      </c>
      <c r="L11" s="196">
        <v>0</v>
      </c>
    </row>
    <row r="12" spans="1:12" ht="16.5" customHeight="1">
      <c r="A12" s="206" t="s">
        <v>183</v>
      </c>
      <c r="B12" s="208" t="s">
        <v>268</v>
      </c>
      <c r="C12" s="196">
        <v>5</v>
      </c>
      <c r="D12" s="203">
        <v>0</v>
      </c>
      <c r="E12" s="199">
        <v>5</v>
      </c>
      <c r="F12" s="196">
        <v>0</v>
      </c>
      <c r="G12" s="203">
        <v>0</v>
      </c>
      <c r="H12" s="199">
        <v>0</v>
      </c>
      <c r="I12" s="199">
        <v>0</v>
      </c>
      <c r="J12" s="199">
        <v>0</v>
      </c>
      <c r="K12" s="199">
        <v>0</v>
      </c>
      <c r="L12" s="196">
        <v>0</v>
      </c>
    </row>
    <row r="13" spans="1:12" ht="16.5" customHeight="1">
      <c r="A13" s="206" t="s">
        <v>183</v>
      </c>
      <c r="B13" s="208" t="s">
        <v>130</v>
      </c>
      <c r="C13" s="196">
        <v>7</v>
      </c>
      <c r="D13" s="203">
        <v>0</v>
      </c>
      <c r="E13" s="199">
        <v>7</v>
      </c>
      <c r="F13" s="196">
        <v>0</v>
      </c>
      <c r="G13" s="203">
        <v>0</v>
      </c>
      <c r="H13" s="199">
        <v>0</v>
      </c>
      <c r="I13" s="199">
        <v>0</v>
      </c>
      <c r="J13" s="199">
        <v>0</v>
      </c>
      <c r="K13" s="199">
        <v>0</v>
      </c>
      <c r="L13" s="196">
        <v>0</v>
      </c>
    </row>
    <row r="14" spans="1:12" ht="16.5" customHeight="1">
      <c r="A14" s="206" t="s">
        <v>183</v>
      </c>
      <c r="B14" s="208" t="s">
        <v>1</v>
      </c>
      <c r="C14" s="196">
        <v>0.9</v>
      </c>
      <c r="D14" s="203">
        <v>0</v>
      </c>
      <c r="E14" s="199">
        <v>0.9</v>
      </c>
      <c r="F14" s="196">
        <v>0</v>
      </c>
      <c r="G14" s="203">
        <v>0</v>
      </c>
      <c r="H14" s="199">
        <v>0</v>
      </c>
      <c r="I14" s="199">
        <v>0</v>
      </c>
      <c r="J14" s="199">
        <v>0</v>
      </c>
      <c r="K14" s="199">
        <v>0</v>
      </c>
      <c r="L14" s="196">
        <v>0</v>
      </c>
    </row>
    <row r="15" spans="1:12" ht="16.5" customHeight="1">
      <c r="A15" s="206" t="s">
        <v>183</v>
      </c>
      <c r="B15" s="208" t="s">
        <v>82</v>
      </c>
      <c r="C15" s="196">
        <v>66.05</v>
      </c>
      <c r="D15" s="203">
        <v>66.05</v>
      </c>
      <c r="E15" s="199">
        <v>0</v>
      </c>
      <c r="F15" s="196">
        <v>0</v>
      </c>
      <c r="G15" s="203">
        <v>0</v>
      </c>
      <c r="H15" s="199">
        <v>0</v>
      </c>
      <c r="I15" s="199">
        <v>0</v>
      </c>
      <c r="J15" s="199">
        <v>0</v>
      </c>
      <c r="K15" s="199">
        <v>0</v>
      </c>
      <c r="L15" s="196">
        <v>0</v>
      </c>
    </row>
    <row r="16" spans="1:12" ht="16.5" customHeight="1">
      <c r="A16" s="206" t="s">
        <v>183</v>
      </c>
      <c r="B16" s="208" t="s">
        <v>64</v>
      </c>
      <c r="C16" s="196">
        <v>7.94</v>
      </c>
      <c r="D16" s="203">
        <v>0</v>
      </c>
      <c r="E16" s="199">
        <v>7.94</v>
      </c>
      <c r="F16" s="196">
        <v>0</v>
      </c>
      <c r="G16" s="203">
        <v>0</v>
      </c>
      <c r="H16" s="199">
        <v>0</v>
      </c>
      <c r="I16" s="199">
        <v>0</v>
      </c>
      <c r="J16" s="199">
        <v>0</v>
      </c>
      <c r="K16" s="199">
        <v>0</v>
      </c>
      <c r="L16" s="196">
        <v>0</v>
      </c>
    </row>
    <row r="17" spans="1:12" ht="16.5" customHeight="1">
      <c r="A17" s="206" t="s">
        <v>183</v>
      </c>
      <c r="B17" s="208" t="s">
        <v>197</v>
      </c>
      <c r="C17" s="196">
        <v>2.56</v>
      </c>
      <c r="D17" s="203">
        <v>2.56</v>
      </c>
      <c r="E17" s="199">
        <v>0</v>
      </c>
      <c r="F17" s="196">
        <v>0</v>
      </c>
      <c r="G17" s="203">
        <v>0</v>
      </c>
      <c r="H17" s="199">
        <v>0</v>
      </c>
      <c r="I17" s="199">
        <v>0</v>
      </c>
      <c r="J17" s="199">
        <v>0</v>
      </c>
      <c r="K17" s="199">
        <v>0</v>
      </c>
      <c r="L17" s="196">
        <v>0</v>
      </c>
    </row>
    <row r="18" spans="1:12" ht="16.5" customHeight="1">
      <c r="A18" s="206" t="s">
        <v>183</v>
      </c>
      <c r="B18" s="208" t="s">
        <v>179</v>
      </c>
      <c r="C18" s="196">
        <v>12.05</v>
      </c>
      <c r="D18" s="203">
        <v>0</v>
      </c>
      <c r="E18" s="199">
        <v>12.05</v>
      </c>
      <c r="F18" s="196">
        <v>0</v>
      </c>
      <c r="G18" s="203">
        <v>0</v>
      </c>
      <c r="H18" s="199">
        <v>0</v>
      </c>
      <c r="I18" s="199">
        <v>0</v>
      </c>
      <c r="J18" s="199">
        <v>0</v>
      </c>
      <c r="K18" s="199">
        <v>0</v>
      </c>
      <c r="L18" s="196">
        <v>0</v>
      </c>
    </row>
    <row r="19" spans="1:12" ht="16.5" customHeight="1">
      <c r="A19" s="206" t="s">
        <v>183</v>
      </c>
      <c r="B19" s="208" t="s">
        <v>25</v>
      </c>
      <c r="C19" s="196">
        <v>2.41</v>
      </c>
      <c r="D19" s="203">
        <v>2.41</v>
      </c>
      <c r="E19" s="199">
        <v>0</v>
      </c>
      <c r="F19" s="196">
        <v>0</v>
      </c>
      <c r="G19" s="203">
        <v>0</v>
      </c>
      <c r="H19" s="199">
        <v>0</v>
      </c>
      <c r="I19" s="199">
        <v>0</v>
      </c>
      <c r="J19" s="199">
        <v>0</v>
      </c>
      <c r="K19" s="199">
        <v>0</v>
      </c>
      <c r="L19" s="196">
        <v>0</v>
      </c>
    </row>
    <row r="20" spans="1:12" ht="16.5" customHeight="1">
      <c r="A20" s="206" t="s">
        <v>183</v>
      </c>
      <c r="B20" s="208" t="s">
        <v>194</v>
      </c>
      <c r="C20" s="196">
        <v>123.49</v>
      </c>
      <c r="D20" s="203">
        <v>0</v>
      </c>
      <c r="E20" s="199">
        <v>123.49</v>
      </c>
      <c r="F20" s="196">
        <v>0</v>
      </c>
      <c r="G20" s="203">
        <v>0</v>
      </c>
      <c r="H20" s="199">
        <v>0</v>
      </c>
      <c r="I20" s="199">
        <v>0</v>
      </c>
      <c r="J20" s="199">
        <v>0</v>
      </c>
      <c r="K20" s="199">
        <v>0</v>
      </c>
      <c r="L20" s="196">
        <v>0</v>
      </c>
    </row>
    <row r="21" spans="1:12" ht="16.5" customHeight="1">
      <c r="A21" s="206" t="s">
        <v>183</v>
      </c>
      <c r="B21" s="208" t="s">
        <v>116</v>
      </c>
      <c r="C21" s="196">
        <v>42.49</v>
      </c>
      <c r="D21" s="203">
        <v>42.49</v>
      </c>
      <c r="E21" s="199">
        <v>0</v>
      </c>
      <c r="F21" s="196">
        <v>0</v>
      </c>
      <c r="G21" s="203">
        <v>0</v>
      </c>
      <c r="H21" s="199">
        <v>0</v>
      </c>
      <c r="I21" s="199">
        <v>0</v>
      </c>
      <c r="J21" s="199">
        <v>0</v>
      </c>
      <c r="K21" s="199">
        <v>0</v>
      </c>
      <c r="L21" s="196">
        <v>0</v>
      </c>
    </row>
    <row r="22" spans="1:12" ht="16.5" customHeight="1">
      <c r="A22" s="206" t="s">
        <v>183</v>
      </c>
      <c r="B22" s="208" t="s">
        <v>272</v>
      </c>
      <c r="C22" s="196">
        <v>2</v>
      </c>
      <c r="D22" s="203">
        <v>0</v>
      </c>
      <c r="E22" s="199">
        <v>2</v>
      </c>
      <c r="F22" s="196">
        <v>0</v>
      </c>
      <c r="G22" s="203">
        <v>0</v>
      </c>
      <c r="H22" s="199">
        <v>0</v>
      </c>
      <c r="I22" s="199">
        <v>0</v>
      </c>
      <c r="J22" s="199">
        <v>0</v>
      </c>
      <c r="K22" s="199">
        <v>0</v>
      </c>
      <c r="L22" s="196">
        <v>0</v>
      </c>
    </row>
    <row r="23" spans="1:12" ht="16.5" customHeight="1">
      <c r="A23" s="206" t="s">
        <v>183</v>
      </c>
      <c r="B23" s="208" t="s">
        <v>118</v>
      </c>
      <c r="C23" s="196">
        <v>15</v>
      </c>
      <c r="D23" s="203">
        <v>0</v>
      </c>
      <c r="E23" s="199">
        <v>15</v>
      </c>
      <c r="F23" s="196">
        <v>0</v>
      </c>
      <c r="G23" s="203">
        <v>0</v>
      </c>
      <c r="H23" s="199">
        <v>0</v>
      </c>
      <c r="I23" s="199">
        <v>0</v>
      </c>
      <c r="J23" s="199">
        <v>0</v>
      </c>
      <c r="K23" s="199">
        <v>0</v>
      </c>
      <c r="L23" s="196">
        <v>0</v>
      </c>
    </row>
    <row r="24" spans="1:12" ht="16.5" customHeight="1">
      <c r="A24" s="206" t="s">
        <v>183</v>
      </c>
      <c r="B24" s="208" t="s">
        <v>137</v>
      </c>
      <c r="C24" s="196">
        <v>13.09</v>
      </c>
      <c r="D24" s="203">
        <v>13.09</v>
      </c>
      <c r="E24" s="199">
        <v>0</v>
      </c>
      <c r="F24" s="196">
        <v>0</v>
      </c>
      <c r="G24" s="203">
        <v>0</v>
      </c>
      <c r="H24" s="199">
        <v>0</v>
      </c>
      <c r="I24" s="199">
        <v>0</v>
      </c>
      <c r="J24" s="199">
        <v>0</v>
      </c>
      <c r="K24" s="199">
        <v>0</v>
      </c>
      <c r="L24" s="196">
        <v>0</v>
      </c>
    </row>
    <row r="25" spans="1:12" ht="16.5" customHeight="1">
      <c r="A25" s="206" t="s">
        <v>183</v>
      </c>
      <c r="B25" s="208" t="s">
        <v>275</v>
      </c>
      <c r="C25" s="196">
        <v>1</v>
      </c>
      <c r="D25" s="203">
        <v>0</v>
      </c>
      <c r="E25" s="199">
        <v>1</v>
      </c>
      <c r="F25" s="196">
        <v>0</v>
      </c>
      <c r="G25" s="203">
        <v>0</v>
      </c>
      <c r="H25" s="199">
        <v>0</v>
      </c>
      <c r="I25" s="199">
        <v>0</v>
      </c>
      <c r="J25" s="199">
        <v>0</v>
      </c>
      <c r="K25" s="199">
        <v>0</v>
      </c>
      <c r="L25" s="196">
        <v>0</v>
      </c>
    </row>
    <row r="26" spans="1:12" ht="16.5" customHeight="1">
      <c r="A26" s="206" t="s">
        <v>183</v>
      </c>
      <c r="B26" s="208" t="s">
        <v>114</v>
      </c>
      <c r="C26" s="196">
        <v>1</v>
      </c>
      <c r="D26" s="203">
        <v>0</v>
      </c>
      <c r="E26" s="199">
        <v>1</v>
      </c>
      <c r="F26" s="196">
        <v>0</v>
      </c>
      <c r="G26" s="203">
        <v>0</v>
      </c>
      <c r="H26" s="199">
        <v>0</v>
      </c>
      <c r="I26" s="199">
        <v>0</v>
      </c>
      <c r="J26" s="199">
        <v>0</v>
      </c>
      <c r="K26" s="199">
        <v>0</v>
      </c>
      <c r="L26" s="196">
        <v>0</v>
      </c>
    </row>
    <row r="27" spans="1:12" ht="16.5" customHeight="1">
      <c r="A27" s="206" t="s">
        <v>183</v>
      </c>
      <c r="B27" s="208" t="s">
        <v>252</v>
      </c>
      <c r="C27" s="196">
        <v>2.1</v>
      </c>
      <c r="D27" s="203">
        <v>0</v>
      </c>
      <c r="E27" s="199">
        <v>2.1</v>
      </c>
      <c r="F27" s="196">
        <v>0</v>
      </c>
      <c r="G27" s="203">
        <v>0</v>
      </c>
      <c r="H27" s="199">
        <v>0</v>
      </c>
      <c r="I27" s="199">
        <v>0</v>
      </c>
      <c r="J27" s="199">
        <v>0</v>
      </c>
      <c r="K27" s="199">
        <v>0</v>
      </c>
      <c r="L27" s="196">
        <v>0</v>
      </c>
    </row>
    <row r="28" spans="1:12" ht="16.5" customHeight="1">
      <c r="A28" s="206" t="s">
        <v>183</v>
      </c>
      <c r="B28" s="208" t="s">
        <v>57</v>
      </c>
      <c r="C28" s="196">
        <v>10.77</v>
      </c>
      <c r="D28" s="203">
        <v>0</v>
      </c>
      <c r="E28" s="199">
        <v>0</v>
      </c>
      <c r="F28" s="196">
        <v>10.77</v>
      </c>
      <c r="G28" s="203">
        <v>0</v>
      </c>
      <c r="H28" s="199">
        <v>0</v>
      </c>
      <c r="I28" s="199">
        <v>0</v>
      </c>
      <c r="J28" s="199">
        <v>0</v>
      </c>
      <c r="K28" s="199">
        <v>0</v>
      </c>
      <c r="L28" s="196">
        <v>0</v>
      </c>
    </row>
    <row r="29" spans="1:12" ht="16.5" customHeight="1">
      <c r="A29" s="206" t="s">
        <v>183</v>
      </c>
      <c r="B29" s="208" t="s">
        <v>16</v>
      </c>
      <c r="C29" s="196">
        <v>5</v>
      </c>
      <c r="D29" s="203">
        <v>0</v>
      </c>
      <c r="E29" s="199">
        <v>5</v>
      </c>
      <c r="F29" s="196">
        <v>0</v>
      </c>
      <c r="G29" s="203">
        <v>0</v>
      </c>
      <c r="H29" s="199">
        <v>0</v>
      </c>
      <c r="I29" s="199">
        <v>0</v>
      </c>
      <c r="J29" s="199">
        <v>0</v>
      </c>
      <c r="K29" s="199">
        <v>0</v>
      </c>
      <c r="L29" s="196">
        <v>0</v>
      </c>
    </row>
    <row r="30" spans="1:12" ht="16.5" customHeight="1">
      <c r="A30" s="206" t="s">
        <v>183</v>
      </c>
      <c r="B30" s="208" t="s">
        <v>106</v>
      </c>
      <c r="C30" s="196">
        <v>6</v>
      </c>
      <c r="D30" s="203">
        <v>0</v>
      </c>
      <c r="E30" s="199">
        <v>6</v>
      </c>
      <c r="F30" s="196">
        <v>0</v>
      </c>
      <c r="G30" s="203">
        <v>0</v>
      </c>
      <c r="H30" s="199">
        <v>0</v>
      </c>
      <c r="I30" s="199">
        <v>0</v>
      </c>
      <c r="J30" s="199">
        <v>0</v>
      </c>
      <c r="K30" s="199">
        <v>0</v>
      </c>
      <c r="L30" s="196">
        <v>0</v>
      </c>
    </row>
    <row r="31" spans="1:12" ht="16.5" customHeight="1">
      <c r="A31" s="206" t="s">
        <v>183</v>
      </c>
      <c r="B31" s="208" t="s">
        <v>97</v>
      </c>
      <c r="C31" s="196">
        <v>49</v>
      </c>
      <c r="D31" s="203">
        <v>0</v>
      </c>
      <c r="E31" s="199">
        <v>49</v>
      </c>
      <c r="F31" s="196">
        <v>0</v>
      </c>
      <c r="G31" s="203">
        <v>0</v>
      </c>
      <c r="H31" s="199">
        <v>0</v>
      </c>
      <c r="I31" s="199">
        <v>0</v>
      </c>
      <c r="J31" s="199">
        <v>0</v>
      </c>
      <c r="K31" s="199">
        <v>0</v>
      </c>
      <c r="L31" s="196">
        <v>0</v>
      </c>
    </row>
    <row r="32" spans="1:12" ht="16.5" customHeight="1">
      <c r="A32" s="206" t="s">
        <v>183</v>
      </c>
      <c r="B32" s="208" t="s">
        <v>134</v>
      </c>
      <c r="C32" s="196">
        <v>849.94</v>
      </c>
      <c r="D32" s="203">
        <v>849.94</v>
      </c>
      <c r="E32" s="199">
        <v>0</v>
      </c>
      <c r="F32" s="196">
        <v>0</v>
      </c>
      <c r="G32" s="203">
        <v>0</v>
      </c>
      <c r="H32" s="199">
        <v>0</v>
      </c>
      <c r="I32" s="199">
        <v>0</v>
      </c>
      <c r="J32" s="199">
        <v>0</v>
      </c>
      <c r="K32" s="199">
        <v>0</v>
      </c>
      <c r="L32" s="196">
        <v>0</v>
      </c>
    </row>
    <row r="33" spans="1:12" ht="16.5" customHeight="1">
      <c r="A33" s="206" t="s">
        <v>183</v>
      </c>
      <c r="B33" s="208" t="s">
        <v>280</v>
      </c>
      <c r="C33" s="196">
        <v>33.76</v>
      </c>
      <c r="D33" s="203">
        <v>33.76</v>
      </c>
      <c r="E33" s="199">
        <v>0</v>
      </c>
      <c r="F33" s="196">
        <v>0</v>
      </c>
      <c r="G33" s="203">
        <v>0</v>
      </c>
      <c r="H33" s="199">
        <v>0</v>
      </c>
      <c r="I33" s="199">
        <v>0</v>
      </c>
      <c r="J33" s="199">
        <v>0</v>
      </c>
      <c r="K33" s="199">
        <v>0</v>
      </c>
      <c r="L33" s="196">
        <v>0</v>
      </c>
    </row>
    <row r="34" spans="1:12" ht="16.5" customHeight="1">
      <c r="A34" s="206" t="s">
        <v>183</v>
      </c>
      <c r="B34" s="208" t="s">
        <v>240</v>
      </c>
      <c r="C34" s="196">
        <v>445.4</v>
      </c>
      <c r="D34" s="203">
        <v>445.4</v>
      </c>
      <c r="E34" s="199">
        <v>0</v>
      </c>
      <c r="F34" s="196">
        <v>0</v>
      </c>
      <c r="G34" s="203">
        <v>0</v>
      </c>
      <c r="H34" s="199">
        <v>0</v>
      </c>
      <c r="I34" s="199">
        <v>0</v>
      </c>
      <c r="J34" s="199">
        <v>0</v>
      </c>
      <c r="K34" s="199">
        <v>0</v>
      </c>
      <c r="L34" s="196">
        <v>0</v>
      </c>
    </row>
    <row r="35" spans="1:12" ht="16.5" customHeight="1">
      <c r="A35" s="206" t="s">
        <v>183</v>
      </c>
      <c r="B35" s="208" t="s">
        <v>124</v>
      </c>
      <c r="C35" s="196">
        <v>5.88</v>
      </c>
      <c r="D35" s="203">
        <v>0</v>
      </c>
      <c r="E35" s="199">
        <v>5.88</v>
      </c>
      <c r="F35" s="196">
        <v>0</v>
      </c>
      <c r="G35" s="203">
        <v>0</v>
      </c>
      <c r="H35" s="199">
        <v>0</v>
      </c>
      <c r="I35" s="199">
        <v>0</v>
      </c>
      <c r="J35" s="199">
        <v>0</v>
      </c>
      <c r="K35" s="199">
        <v>0</v>
      </c>
      <c r="L35" s="196">
        <v>0</v>
      </c>
    </row>
    <row r="36" spans="1:12" ht="16.5" customHeight="1">
      <c r="A36" s="206" t="s">
        <v>183</v>
      </c>
      <c r="B36" s="208" t="s">
        <v>203</v>
      </c>
      <c r="C36" s="196">
        <v>10</v>
      </c>
      <c r="D36" s="203">
        <v>0</v>
      </c>
      <c r="E36" s="199">
        <v>10</v>
      </c>
      <c r="F36" s="196">
        <v>0</v>
      </c>
      <c r="G36" s="203">
        <v>0</v>
      </c>
      <c r="H36" s="199">
        <v>0</v>
      </c>
      <c r="I36" s="199">
        <v>0</v>
      </c>
      <c r="J36" s="199">
        <v>0</v>
      </c>
      <c r="K36" s="199">
        <v>0</v>
      </c>
      <c r="L36" s="196">
        <v>0</v>
      </c>
    </row>
    <row r="37" spans="1:12" ht="16.5" customHeight="1">
      <c r="A37" s="206" t="s">
        <v>273</v>
      </c>
      <c r="B37" s="208" t="s">
        <v>165</v>
      </c>
      <c r="C37" s="196">
        <v>0.9</v>
      </c>
      <c r="D37" s="203">
        <v>0</v>
      </c>
      <c r="E37" s="199">
        <v>0</v>
      </c>
      <c r="F37" s="196">
        <v>0.9</v>
      </c>
      <c r="G37" s="203">
        <v>0</v>
      </c>
      <c r="H37" s="199">
        <v>0</v>
      </c>
      <c r="I37" s="199">
        <v>0</v>
      </c>
      <c r="J37" s="199">
        <v>0</v>
      </c>
      <c r="K37" s="199">
        <v>0</v>
      </c>
      <c r="L37" s="196">
        <v>0</v>
      </c>
    </row>
    <row r="38" spans="1:12" ht="16.5" customHeight="1">
      <c r="A38" s="206" t="s">
        <v>273</v>
      </c>
      <c r="B38" s="208" t="s">
        <v>220</v>
      </c>
      <c r="C38" s="196">
        <v>300.83</v>
      </c>
      <c r="D38" s="203">
        <v>0</v>
      </c>
      <c r="E38" s="199">
        <v>0</v>
      </c>
      <c r="F38" s="196">
        <v>300.83</v>
      </c>
      <c r="G38" s="203">
        <v>0</v>
      </c>
      <c r="H38" s="199">
        <v>0</v>
      </c>
      <c r="I38" s="199">
        <v>0</v>
      </c>
      <c r="J38" s="199">
        <v>0</v>
      </c>
      <c r="K38" s="199">
        <v>0</v>
      </c>
      <c r="L38" s="196">
        <v>0</v>
      </c>
    </row>
    <row r="39" spans="1:12" ht="16.5" customHeight="1">
      <c r="A39" s="206" t="s">
        <v>273</v>
      </c>
      <c r="B39" s="208" t="s">
        <v>155</v>
      </c>
      <c r="C39" s="196">
        <v>0.88</v>
      </c>
      <c r="D39" s="203">
        <v>0</v>
      </c>
      <c r="E39" s="199">
        <v>0</v>
      </c>
      <c r="F39" s="196">
        <v>0.88</v>
      </c>
      <c r="G39" s="203">
        <v>0</v>
      </c>
      <c r="H39" s="199">
        <v>0</v>
      </c>
      <c r="I39" s="199">
        <v>0</v>
      </c>
      <c r="J39" s="199">
        <v>0</v>
      </c>
      <c r="K39" s="199">
        <v>0</v>
      </c>
      <c r="L39" s="196">
        <v>0</v>
      </c>
    </row>
    <row r="40" spans="1:12" ht="16.5" customHeight="1">
      <c r="A40" s="206" t="s">
        <v>273</v>
      </c>
      <c r="B40" s="208" t="s">
        <v>104</v>
      </c>
      <c r="C40" s="196">
        <v>29.88</v>
      </c>
      <c r="D40" s="203">
        <v>0</v>
      </c>
      <c r="E40" s="199">
        <v>0</v>
      </c>
      <c r="F40" s="196">
        <v>29.88</v>
      </c>
      <c r="G40" s="203">
        <v>0</v>
      </c>
      <c r="H40" s="199">
        <v>0</v>
      </c>
      <c r="I40" s="199">
        <v>0</v>
      </c>
      <c r="J40" s="199">
        <v>0</v>
      </c>
      <c r="K40" s="199">
        <v>0</v>
      </c>
      <c r="L40" s="196">
        <v>0</v>
      </c>
    </row>
    <row r="41" spans="1:12" ht="16.5" customHeight="1">
      <c r="A41" s="206" t="s">
        <v>273</v>
      </c>
      <c r="B41" s="208" t="s">
        <v>5</v>
      </c>
      <c r="C41" s="196">
        <v>47.15</v>
      </c>
      <c r="D41" s="203">
        <v>0</v>
      </c>
      <c r="E41" s="199">
        <v>0</v>
      </c>
      <c r="F41" s="196">
        <v>47.15</v>
      </c>
      <c r="G41" s="203">
        <v>0</v>
      </c>
      <c r="H41" s="199">
        <v>0</v>
      </c>
      <c r="I41" s="199">
        <v>0</v>
      </c>
      <c r="J41" s="199">
        <v>0</v>
      </c>
      <c r="K41" s="199">
        <v>0</v>
      </c>
      <c r="L41" s="196">
        <v>0</v>
      </c>
    </row>
    <row r="42" spans="1:12" ht="16.5" customHeight="1">
      <c r="A42" s="206" t="s">
        <v>273</v>
      </c>
      <c r="B42" s="208" t="s">
        <v>96</v>
      </c>
      <c r="C42" s="196">
        <v>43.58</v>
      </c>
      <c r="D42" s="203">
        <v>0</v>
      </c>
      <c r="E42" s="199">
        <v>0</v>
      </c>
      <c r="F42" s="196">
        <v>43.58</v>
      </c>
      <c r="G42" s="203">
        <v>0</v>
      </c>
      <c r="H42" s="199">
        <v>0</v>
      </c>
      <c r="I42" s="199">
        <v>0</v>
      </c>
      <c r="J42" s="199">
        <v>0</v>
      </c>
      <c r="K42" s="199">
        <v>0</v>
      </c>
      <c r="L42" s="196">
        <v>0</v>
      </c>
    </row>
    <row r="43" spans="1:12" ht="16.5" customHeight="1">
      <c r="A43" s="206" t="s">
        <v>174</v>
      </c>
      <c r="B43" s="208" t="s">
        <v>200</v>
      </c>
      <c r="C43" s="196">
        <v>96.39</v>
      </c>
      <c r="D43" s="203">
        <v>96.39</v>
      </c>
      <c r="E43" s="199">
        <v>0</v>
      </c>
      <c r="F43" s="196">
        <v>0</v>
      </c>
      <c r="G43" s="203">
        <v>0</v>
      </c>
      <c r="H43" s="199">
        <v>0</v>
      </c>
      <c r="I43" s="199">
        <v>0</v>
      </c>
      <c r="J43" s="199">
        <v>0</v>
      </c>
      <c r="K43" s="199">
        <v>0</v>
      </c>
      <c r="L43" s="196">
        <v>0</v>
      </c>
    </row>
    <row r="44" spans="1:12" ht="16.5" customHeight="1">
      <c r="A44" s="206" t="s">
        <v>24</v>
      </c>
      <c r="B44" s="208" t="s">
        <v>112</v>
      </c>
      <c r="C44" s="196">
        <v>46.47</v>
      </c>
      <c r="D44" s="203">
        <v>0</v>
      </c>
      <c r="E44" s="199">
        <v>0</v>
      </c>
      <c r="F44" s="196">
        <v>46.47</v>
      </c>
      <c r="G44" s="203">
        <v>0</v>
      </c>
      <c r="H44" s="199">
        <v>0</v>
      </c>
      <c r="I44" s="199">
        <v>0</v>
      </c>
      <c r="J44" s="199">
        <v>0</v>
      </c>
      <c r="K44" s="199">
        <v>0</v>
      </c>
      <c r="L44" s="196">
        <v>0</v>
      </c>
    </row>
    <row r="45" spans="1:12" ht="16.5" customHeight="1">
      <c r="A45" s="206" t="s">
        <v>43</v>
      </c>
      <c r="B45" s="208" t="s">
        <v>234</v>
      </c>
      <c r="C45" s="196">
        <v>144.59</v>
      </c>
      <c r="D45" s="203">
        <v>0</v>
      </c>
      <c r="E45" s="199">
        <v>0</v>
      </c>
      <c r="F45" s="196">
        <v>144.59</v>
      </c>
      <c r="G45" s="203">
        <v>0</v>
      </c>
      <c r="H45" s="199">
        <v>0</v>
      </c>
      <c r="I45" s="199">
        <v>0</v>
      </c>
      <c r="J45" s="199">
        <v>0</v>
      </c>
      <c r="K45" s="199">
        <v>0</v>
      </c>
      <c r="L45" s="196">
        <v>0</v>
      </c>
    </row>
    <row r="46" spans="1:12" ht="18" customHeigh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</row>
  </sheetData>
  <sheetProtection/>
  <mergeCells count="12">
    <mergeCell ref="L4:L6"/>
    <mergeCell ref="D4:D6"/>
    <mergeCell ref="F4:F6"/>
    <mergeCell ref="G4:G6"/>
    <mergeCell ref="H4:H6"/>
    <mergeCell ref="I4:I6"/>
    <mergeCell ref="A5:A6"/>
    <mergeCell ref="B5:B6"/>
    <mergeCell ref="C4:C6"/>
    <mergeCell ref="E4:E6"/>
    <mergeCell ref="J4:J6"/>
    <mergeCell ref="K4:K6"/>
  </mergeCells>
  <printOptions horizontalCentered="1"/>
  <pageMargins left="0.6299212692290779" right="0.6299212692290779" top="0.7874015748031495" bottom="0.7086613985497181" header="0" footer="0"/>
  <pageSetup fitToHeight="999" fitToWidth="1" orientation="landscape" paperSize="9" scale="65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5.5" style="0" customWidth="1"/>
    <col min="2" max="2" width="16.83203125" style="0" customWidth="1"/>
    <col min="3" max="3" width="27.16015625" style="0" customWidth="1"/>
    <col min="4" max="4" width="23.33203125" style="0" customWidth="1"/>
    <col min="5" max="5" width="23.83203125" style="0" customWidth="1"/>
    <col min="6" max="6" width="17.5" style="0" customWidth="1"/>
    <col min="7" max="7" width="18.5" style="0" customWidth="1"/>
  </cols>
  <sheetData>
    <row r="1" spans="2:7" ht="12.75" customHeight="1">
      <c r="B1" s="9"/>
      <c r="C1" s="9"/>
      <c r="D1" s="9"/>
      <c r="E1" s="9"/>
      <c r="F1" s="9"/>
      <c r="G1" s="7" t="s">
        <v>91</v>
      </c>
    </row>
    <row r="2" spans="1:7" ht="46.5" customHeight="1">
      <c r="A2" s="85"/>
      <c r="B2" s="86" t="s">
        <v>50</v>
      </c>
      <c r="C2" s="86"/>
      <c r="D2" s="86"/>
      <c r="E2" s="86"/>
      <c r="F2" s="86"/>
      <c r="G2" s="86"/>
    </row>
    <row r="3" spans="4:7" ht="12.75" customHeight="1">
      <c r="D3" s="17"/>
      <c r="E3" s="19"/>
      <c r="F3" s="19"/>
      <c r="G3" s="18" t="s">
        <v>150</v>
      </c>
    </row>
    <row r="4" spans="1:7" ht="19.5" customHeight="1">
      <c r="A4" s="268" t="s">
        <v>224</v>
      </c>
      <c r="B4" s="266" t="s">
        <v>264</v>
      </c>
      <c r="C4" s="251"/>
      <c r="D4" s="260" t="s">
        <v>180</v>
      </c>
      <c r="E4" s="267" t="s">
        <v>12</v>
      </c>
      <c r="F4" s="267"/>
      <c r="G4" s="267"/>
    </row>
    <row r="5" spans="1:7" ht="12.75" customHeight="1">
      <c r="A5" s="268"/>
      <c r="B5" s="266" t="s">
        <v>277</v>
      </c>
      <c r="C5" s="251" t="s">
        <v>86</v>
      </c>
      <c r="D5" s="260"/>
      <c r="E5" s="258" t="s">
        <v>65</v>
      </c>
      <c r="F5" s="258" t="s">
        <v>27</v>
      </c>
      <c r="G5" s="258" t="s">
        <v>167</v>
      </c>
    </row>
    <row r="6" spans="1:7" ht="24" customHeight="1">
      <c r="A6" s="268"/>
      <c r="B6" s="266"/>
      <c r="C6" s="251"/>
      <c r="D6" s="260"/>
      <c r="E6" s="258"/>
      <c r="F6" s="258"/>
      <c r="G6" s="258"/>
    </row>
    <row r="7" spans="1:7" ht="20.25" customHeight="1">
      <c r="A7" s="36" t="s">
        <v>185</v>
      </c>
      <c r="B7" s="56" t="s">
        <v>185</v>
      </c>
      <c r="C7" s="55"/>
      <c r="D7" s="55">
        <v>1</v>
      </c>
      <c r="E7" s="55">
        <v>2</v>
      </c>
      <c r="F7" s="55">
        <v>3</v>
      </c>
      <c r="G7" s="55">
        <v>4</v>
      </c>
    </row>
    <row r="8" spans="1:7" ht="18.75" customHeight="1">
      <c r="A8" s="216"/>
      <c r="B8" s="218"/>
      <c r="C8" s="217"/>
      <c r="D8" s="213"/>
      <c r="E8" s="213"/>
      <c r="F8" s="215"/>
      <c r="G8" s="214"/>
    </row>
    <row r="9" spans="2:7" ht="12.75" customHeight="1">
      <c r="B9" s="6"/>
      <c r="C9" s="6"/>
      <c r="D9" s="6"/>
      <c r="E9" s="6"/>
      <c r="F9" s="6"/>
      <c r="G9" s="6"/>
    </row>
    <row r="10" spans="1:8" ht="12.75" customHeight="1">
      <c r="A10" s="6" t="s">
        <v>196</v>
      </c>
      <c r="C10" s="6"/>
      <c r="D10" s="6"/>
      <c r="E10" s="6"/>
      <c r="F10" s="6"/>
      <c r="G10" s="6"/>
      <c r="H10" s="6"/>
    </row>
    <row r="11" spans="2:8" ht="12.75" customHeight="1"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2:8" ht="12.75" customHeight="1">
      <c r="B13" s="6"/>
      <c r="C13" s="6"/>
      <c r="D13" s="6"/>
      <c r="E13" s="6"/>
      <c r="F13" s="6"/>
      <c r="H13" s="6"/>
    </row>
    <row r="14" spans="1:8" ht="12.75" customHeight="1">
      <c r="A14" s="6"/>
      <c r="B14" s="6"/>
      <c r="C14" s="6"/>
      <c r="D14" s="6"/>
      <c r="E14" s="6"/>
      <c r="H14" s="6"/>
    </row>
    <row r="15" spans="2:5" ht="12.75" customHeight="1">
      <c r="B15" s="6"/>
      <c r="C15" s="6"/>
      <c r="D15" s="6"/>
      <c r="E15" s="6"/>
    </row>
    <row r="16" spans="3:5" ht="12.75" customHeight="1">
      <c r="C16" s="6"/>
      <c r="D16" s="6"/>
      <c r="E16" s="6"/>
    </row>
    <row r="17" spans="4:5" ht="12.75" customHeight="1">
      <c r="D17" s="6"/>
      <c r="E17" s="6"/>
    </row>
    <row r="18" spans="3:9" ht="12.75" customHeight="1">
      <c r="C18" s="6"/>
      <c r="D18" s="6"/>
      <c r="E18" s="6"/>
      <c r="I18" s="6"/>
    </row>
    <row r="19" spans="4:5" ht="12.75" customHeight="1">
      <c r="D19" s="6"/>
      <c r="E19" s="6"/>
    </row>
    <row r="20" spans="4:6" ht="12.75" customHeight="1">
      <c r="D20" s="6"/>
      <c r="E20" s="6"/>
      <c r="F20" s="6"/>
    </row>
    <row r="21" spans="4:6" ht="12.75" customHeight="1">
      <c r="D21" s="6"/>
      <c r="E21" s="6"/>
      <c r="F21" s="6"/>
    </row>
    <row r="22" spans="5:6" ht="12.75" customHeight="1">
      <c r="E22" s="6"/>
      <c r="F22" s="6"/>
    </row>
  </sheetData>
  <sheetProtection/>
  <mergeCells count="9">
    <mergeCell ref="A4:A6"/>
    <mergeCell ref="D4:D6"/>
    <mergeCell ref="E4:G4"/>
    <mergeCell ref="E5:E6"/>
    <mergeCell ref="F5:F6"/>
    <mergeCell ref="G5:G6"/>
    <mergeCell ref="B4:C4"/>
    <mergeCell ref="B5:B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rstPageNumber="1" useFirstPageNumber="1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2016-03-15T00:57:06Z</cp:lastPrinted>
  <dcterms:modified xsi:type="dcterms:W3CDTF">2016-03-25T06:33:54Z</dcterms:modified>
  <cp:category/>
  <cp:version/>
  <cp:contentType/>
  <cp:contentStatus/>
</cp:coreProperties>
</file>